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600" windowWidth="9105" windowHeight="4560" activeTab="0"/>
  </bookViews>
  <sheets>
    <sheet name="Fig. 34.3" sheetId="1" r:id="rId1"/>
  </sheets>
  <externalReferences>
    <externalReference r:id="rId4"/>
  </externalReferences>
  <definedNames>
    <definedName name="Area" localSheetId="0">'Fig. 34.3'!$B$16:$G$17</definedName>
    <definedName name="PP">'Fig. 34.3'!#REF!</definedName>
    <definedName name="_xlnm.Print_Area" localSheetId="0">'Fig. 34.3'!#REF!</definedName>
    <definedName name="Valor_IBEX_final">'Fig. 34.3'!#REF!</definedName>
    <definedName name="ZA0">"Crystal Ball Data - Ver. 3,0,3"</definedName>
    <definedName name="ZA0A">2+203</definedName>
    <definedName name="ZA0C">0+0</definedName>
    <definedName name="ZA0F">4+118</definedName>
    <definedName name="ZA0T">382742+0</definedName>
    <definedName name="ZA201">'Fig. 34.3'!$B$18+"aB18"+16929+0+1</definedName>
    <definedName name="ZA202">'Fig. 34.3'!$F$10+"aE11"+16929+0.149999999999999+0.1</definedName>
    <definedName name="ZF115">'Fig. 34.3'!$C$267+"Valor final acción"+""+545+0+633+128+40+362+470+4+3+"-"+"+"+2.6+50+2</definedName>
    <definedName name="ZF116">'Fig. 34.3'!$E$267+"Valor final call"+""+513+513+889+113+18+347+448+4+3+"-"+"+"+2.6+50+2</definedName>
    <definedName name="ZF117">'Fig. 34.3'!$F$268+"Valor final cartera réplica"+""+545+0+633+143+61+377+491+4+3+"-"+"+"+2.6+50+2</definedName>
    <definedName name="ZF118">'Fig. 34.3'!$F$269+"Valor final cartera con comisiones"+""+545+0+633+158+84+392+514+4+3+"-"+"+"+2.6+50+2</definedName>
  </definedNames>
  <calcPr fullCalcOnLoad="1"/>
</workbook>
</file>

<file path=xl/sharedStrings.xml><?xml version="1.0" encoding="utf-8"?>
<sst xmlns="http://schemas.openxmlformats.org/spreadsheetml/2006/main" count="24" uniqueCount="19">
  <si>
    <t>Tiempo hasta el ejercicio (años)</t>
  </si>
  <si>
    <t>Precio de ejercicio (Ptas)</t>
  </si>
  <si>
    <t>Volatilidad (ANUAL)</t>
  </si>
  <si>
    <t>1 + interés sin riesgo (ANUAL)</t>
  </si>
  <si>
    <t>Número de periodos</t>
  </si>
  <si>
    <t>Años de cada periodo</t>
  </si>
  <si>
    <t>Dividendo anual (%)</t>
  </si>
  <si>
    <t>Dividendo anual (Puntos)</t>
  </si>
  <si>
    <t>Dividendo diario (Puntos)</t>
  </si>
  <si>
    <t>Comisiones (%)</t>
  </si>
  <si>
    <t>PTAS</t>
  </si>
  <si>
    <t>S</t>
  </si>
  <si>
    <t>delta B-S</t>
  </si>
  <si>
    <t>B**</t>
  </si>
  <si>
    <t>Acciones</t>
  </si>
  <si>
    <t>Comisiones</t>
  </si>
  <si>
    <t>acciones</t>
  </si>
  <si>
    <t>bonos</t>
  </si>
  <si>
    <t>Call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</si>
</sst>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0.000"/>
    <numFmt numFmtId="181" formatCode="0.00000"/>
    <numFmt numFmtId="182" formatCode="0.0000000"/>
    <numFmt numFmtId="183" formatCode="0.0000"/>
    <numFmt numFmtId="184" formatCode="0.0000%"/>
    <numFmt numFmtId="185" formatCode="0.000000"/>
    <numFmt numFmtId="186" formatCode="0.000%"/>
    <numFmt numFmtId="187" formatCode="0.0%"/>
    <numFmt numFmtId="188" formatCode="0.0"/>
    <numFmt numFmtId="189" formatCode="#,##0.0"/>
  </numFmts>
  <fonts count="9">
    <font>
      <sz val="10"/>
      <name val="Times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Geneva"/>
      <family val="0"/>
    </font>
    <font>
      <sz val="9"/>
      <name val="Times"/>
      <family val="0"/>
    </font>
    <font>
      <b/>
      <sz val="10"/>
      <name val="Times"/>
      <family val="1"/>
    </font>
    <font>
      <sz val="12"/>
      <name val="Times"/>
      <family val="1"/>
    </font>
    <font>
      <b/>
      <sz val="12"/>
      <name val="Times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Border="1" applyAlignment="1">
      <alignment/>
    </xf>
    <xf numFmtId="181" fontId="0" fillId="0" borderId="0" xfId="0" applyNumberFormat="1" applyAlignment="1">
      <alignment/>
    </xf>
    <xf numFmtId="186" fontId="0" fillId="0" borderId="0" xfId="0" applyNumberFormat="1" applyAlignment="1">
      <alignment/>
    </xf>
    <xf numFmtId="3" fontId="0" fillId="0" borderId="0" xfId="0" applyNumberFormat="1" applyAlignment="1">
      <alignment/>
    </xf>
    <xf numFmtId="15" fontId="5" fillId="0" borderId="0" xfId="0" applyNumberFormat="1" applyFont="1" applyAlignment="1">
      <alignment/>
    </xf>
    <xf numFmtId="3" fontId="5" fillId="0" borderId="0" xfId="19" applyNumberFormat="1" applyFon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2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"/>
          <c:w val="0.969"/>
          <c:h val="0.97"/>
        </c:manualLayout>
      </c:layout>
      <c:scatterChart>
        <c:scatterStyle val="smooth"/>
        <c:varyColors val="0"/>
        <c:ser>
          <c:idx val="0"/>
          <c:order val="0"/>
          <c:tx>
            <c:strRef>
              <c:f>'Fig. 34.3'!$F$16</c:f>
              <c:strCache>
                <c:ptCount val="1"/>
                <c:pt idx="0">
                  <c:v>acciones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'Fig. 34.3'!$B$17:$B$382</c:f>
              <c:numCache/>
            </c:numRef>
          </c:xVal>
          <c:yVal>
            <c:numRef>
              <c:f>'Fig. 34.3'!$F$17:$F$382</c:f>
              <c:numCache/>
            </c:numRef>
          </c:yVal>
          <c:smooth val="1"/>
        </c:ser>
        <c:ser>
          <c:idx val="1"/>
          <c:order val="1"/>
          <c:tx>
            <c:strRef>
              <c:f>'Fig. 34.3'!$L$16</c:f>
              <c:strCache>
                <c:ptCount val="1"/>
                <c:pt idx="0">
                  <c:v>bonos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'Fig. 34.3'!$B$17:$B$382</c:f>
              <c:numCache/>
            </c:numRef>
          </c:xVal>
          <c:yVal>
            <c:numRef>
              <c:f>'Fig. 34.3'!$L$17:$L$382</c:f>
              <c:numCache/>
            </c:numRef>
          </c:yVal>
          <c:smooth val="1"/>
        </c:ser>
        <c:ser>
          <c:idx val="2"/>
          <c:order val="2"/>
          <c:tx>
            <c:strRef>
              <c:f>'Fig. 34.3'!$E$16</c:f>
              <c:strCache>
                <c:ptCount val="1"/>
                <c:pt idx="0">
                  <c:v>Call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'Fig. 34.3'!$B$17:$B$382</c:f>
              <c:numCache/>
            </c:numRef>
          </c:xVal>
          <c:yVal>
            <c:numRef>
              <c:f>'Fig. 34.3'!$E$17:$E$382</c:f>
              <c:numCache/>
            </c:numRef>
          </c:yVal>
          <c:smooth val="1"/>
        </c:ser>
        <c:axId val="397593"/>
        <c:axId val="3578338"/>
      </c:scatterChart>
      <c:valAx>
        <c:axId val="397593"/>
        <c:scaling>
          <c:orientation val="minMax"/>
          <c:max val="3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Times"/>
                    <a:ea typeface="Times"/>
                    <a:cs typeface="Times"/>
                  </a:rPr>
                  <a:t>día</a:t>
                </a:r>
              </a:p>
            </c:rich>
          </c:tx>
          <c:layout>
            <c:manualLayout>
              <c:xMode val="factor"/>
              <c:yMode val="factor"/>
              <c:x val="-0.01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78338"/>
        <c:crosses val="autoZero"/>
        <c:crossBetween val="midCat"/>
        <c:dispUnits/>
        <c:majorUnit val="73"/>
      </c:valAx>
      <c:valAx>
        <c:axId val="3578338"/>
        <c:scaling>
          <c:orientation val="minMax"/>
          <c:max val="2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Times"/>
                    <a:ea typeface="Times"/>
                    <a:cs typeface="Times"/>
                  </a:rPr>
                  <a:t>millones de euros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759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7"/>
          <c:y val="0.00975"/>
          <c:w val="0.52925"/>
          <c:h val="0.08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Times"/>
          <a:ea typeface="Times"/>
          <a:cs typeface="Times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219075</xdr:colOff>
      <xdr:row>0</xdr:row>
      <xdr:rowOff>38100</xdr:rowOff>
    </xdr:from>
    <xdr:to>
      <xdr:col>25</xdr:col>
      <xdr:colOff>247650</xdr:colOff>
      <xdr:row>24</xdr:row>
      <xdr:rowOff>104775</xdr:rowOff>
    </xdr:to>
    <xdr:graphicFrame>
      <xdr:nvGraphicFramePr>
        <xdr:cNvPr id="1" name="Chart 2"/>
        <xdr:cNvGraphicFramePr/>
      </xdr:nvGraphicFramePr>
      <xdr:xfrm>
        <a:off x="10077450" y="38100"/>
        <a:ext cx="82581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villanueva\Desktop\Figuras%20libro\Graficos%20libro%20val%202004\CALLMacro.xls.xl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LMacro.xl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382"/>
  <sheetViews>
    <sheetView tabSelected="1" workbookViewId="0" topLeftCell="J1">
      <selection activeCell="R27" sqref="R27"/>
    </sheetView>
  </sheetViews>
  <sheetFormatPr defaultColWidth="9.00390625" defaultRowHeight="12.75"/>
  <cols>
    <col min="1" max="1" width="10.875" style="0" customWidth="1"/>
    <col min="2" max="2" width="14.125" style="0" customWidth="1"/>
    <col min="3" max="4" width="10.625" style="0" customWidth="1"/>
    <col min="5" max="5" width="12.625" style="0" customWidth="1"/>
    <col min="6" max="6" width="10.125" style="0" customWidth="1"/>
    <col min="8" max="8" width="8.875" style="0" customWidth="1"/>
    <col min="9" max="9" width="8.375" style="0" customWidth="1"/>
    <col min="10" max="10" width="7.125" style="0" customWidth="1"/>
  </cols>
  <sheetData>
    <row r="3" ht="12.75">
      <c r="B3" s="2"/>
    </row>
    <row r="4" spans="2:6" ht="12.75">
      <c r="B4" s="2" t="s">
        <v>0</v>
      </c>
      <c r="F4">
        <v>1</v>
      </c>
    </row>
    <row r="5" spans="2:6" ht="12.75">
      <c r="B5" s="2" t="s">
        <v>1</v>
      </c>
      <c r="F5" s="11">
        <v>200</v>
      </c>
    </row>
    <row r="6" spans="2:6" ht="12.75">
      <c r="B6" s="2" t="s">
        <v>2</v>
      </c>
      <c r="F6">
        <v>0.3</v>
      </c>
    </row>
    <row r="7" spans="2:6" ht="12.75">
      <c r="B7" s="3" t="s">
        <v>3</v>
      </c>
      <c r="F7">
        <v>1.05</v>
      </c>
    </row>
    <row r="8" spans="2:6" ht="12.75">
      <c r="B8" s="5" t="s">
        <v>4</v>
      </c>
      <c r="F8">
        <v>365</v>
      </c>
    </row>
    <row r="9" spans="2:6" ht="12.75">
      <c r="B9" s="5" t="s">
        <v>5</v>
      </c>
      <c r="F9" s="6">
        <f>F4/F8</f>
        <v>0.0027397260273972603</v>
      </c>
    </row>
    <row r="10" spans="2:7" ht="12.75">
      <c r="B10" t="s">
        <v>6</v>
      </c>
      <c r="F10" s="7">
        <v>0.0348</v>
      </c>
      <c r="G10" s="1"/>
    </row>
    <row r="11" spans="2:6" ht="12.75">
      <c r="B11" t="s">
        <v>7</v>
      </c>
      <c r="F11">
        <f>C17*F10</f>
        <v>6.263999999999999</v>
      </c>
    </row>
    <row r="12" spans="2:6" ht="12.75">
      <c r="B12" t="s">
        <v>8</v>
      </c>
      <c r="F12">
        <f>F11/250</f>
        <v>0.025056</v>
      </c>
    </row>
    <row r="13" spans="2:6" ht="12.75">
      <c r="B13" t="s">
        <v>9</v>
      </c>
      <c r="E13" s="1"/>
      <c r="F13" s="7">
        <v>0.002</v>
      </c>
    </row>
    <row r="14" ht="12.75">
      <c r="F14" s="12" t="s">
        <v>12</v>
      </c>
    </row>
    <row r="15" spans="3:7" ht="12.75">
      <c r="C15" s="8"/>
      <c r="D15" s="8"/>
      <c r="E15" s="12" t="s">
        <v>10</v>
      </c>
      <c r="F15" s="12" t="s">
        <v>10</v>
      </c>
      <c r="G15" s="12" t="s">
        <v>10</v>
      </c>
    </row>
    <row r="16" spans="2:13" ht="12.75">
      <c r="B16" s="4"/>
      <c r="C16" s="12" t="s">
        <v>11</v>
      </c>
      <c r="D16" s="12" t="s">
        <v>11</v>
      </c>
      <c r="E16" s="12" t="s">
        <v>18</v>
      </c>
      <c r="F16" s="12" t="s">
        <v>16</v>
      </c>
      <c r="G16" s="12" t="s">
        <v>13</v>
      </c>
      <c r="H16" t="s">
        <v>14</v>
      </c>
      <c r="I16" t="s">
        <v>15</v>
      </c>
      <c r="K16" t="s">
        <v>16</v>
      </c>
      <c r="L16" t="s">
        <v>17</v>
      </c>
      <c r="M16" t="s">
        <v>11</v>
      </c>
    </row>
    <row r="17" spans="1:13" ht="12.75">
      <c r="A17" s="9">
        <v>34698</v>
      </c>
      <c r="B17" s="10">
        <v>0</v>
      </c>
      <c r="C17" s="13">
        <v>180</v>
      </c>
      <c r="D17" s="13">
        <v>180</v>
      </c>
      <c r="E17" s="8">
        <v>17.237282475919386</v>
      </c>
      <c r="F17" s="8">
        <v>87.23113390248908</v>
      </c>
      <c r="G17" s="8">
        <f aca="true" t="shared" si="0" ref="G17:G80">F17-E17</f>
        <v>69.99385142656969</v>
      </c>
      <c r="J17">
        <v>0</v>
      </c>
      <c r="K17" s="8">
        <f aca="true" t="shared" si="1" ref="K17:K80">F17*C17</f>
        <v>15701.604102448035</v>
      </c>
      <c r="L17" s="8">
        <f aca="true" t="shared" si="2" ref="L17:L80">G17</f>
        <v>69.99385142656969</v>
      </c>
      <c r="M17" s="8">
        <f aca="true" t="shared" si="3" ref="M17:M80">C17</f>
        <v>180</v>
      </c>
    </row>
    <row r="18" spans="1:13" ht="12.75">
      <c r="A18" s="9">
        <f aca="true" t="shared" si="4" ref="A18:A81">A17+1</f>
        <v>34699</v>
      </c>
      <c r="B18" s="10">
        <f aca="true" t="shared" si="5" ref="B18:B81">B17+1</f>
        <v>1</v>
      </c>
      <c r="C18" s="13">
        <v>181.5</v>
      </c>
      <c r="D18" s="13">
        <v>181.5</v>
      </c>
      <c r="E18" s="8">
        <v>17.933102751885595</v>
      </c>
      <c r="F18" s="8">
        <v>89.89720484034572</v>
      </c>
      <c r="G18" s="8">
        <f t="shared" si="0"/>
        <v>71.96410208846012</v>
      </c>
      <c r="H18">
        <f aca="true" t="shared" si="6" ref="H18:H81">(F18-F17)*C18</f>
        <v>483.8918752209811</v>
      </c>
      <c r="I18">
        <f aca="true" t="shared" si="7" ref="I18:I81">ABS(H18)</f>
        <v>483.8918752209811</v>
      </c>
      <c r="J18">
        <v>1</v>
      </c>
      <c r="K18" s="8">
        <f t="shared" si="1"/>
        <v>16316.34267852275</v>
      </c>
      <c r="L18" s="8">
        <f t="shared" si="2"/>
        <v>71.96410208846012</v>
      </c>
      <c r="M18" s="8">
        <f t="shared" si="3"/>
        <v>181.5</v>
      </c>
    </row>
    <row r="19" spans="1:13" ht="12.75">
      <c r="A19" s="9">
        <f t="shared" si="4"/>
        <v>34700</v>
      </c>
      <c r="B19" s="10">
        <f t="shared" si="5"/>
        <v>2</v>
      </c>
      <c r="C19" s="13">
        <v>181.39</v>
      </c>
      <c r="D19" s="13">
        <v>181.39</v>
      </c>
      <c r="E19" s="8">
        <v>17.839267678557174</v>
      </c>
      <c r="F19" s="8">
        <v>89.63277655677238</v>
      </c>
      <c r="G19" s="8">
        <f t="shared" si="0"/>
        <v>71.7935088782152</v>
      </c>
      <c r="H19">
        <f t="shared" si="6"/>
        <v>-47.96464635736774</v>
      </c>
      <c r="I19">
        <f t="shared" si="7"/>
        <v>47.96464635736774</v>
      </c>
      <c r="J19">
        <v>2</v>
      </c>
      <c r="K19" s="8">
        <f t="shared" si="1"/>
        <v>16258.48933963294</v>
      </c>
      <c r="L19" s="8">
        <f t="shared" si="2"/>
        <v>71.7935088782152</v>
      </c>
      <c r="M19" s="8">
        <f t="shared" si="3"/>
        <v>181.39</v>
      </c>
    </row>
    <row r="20" spans="1:13" ht="12.75">
      <c r="A20" s="9">
        <f t="shared" si="4"/>
        <v>34701</v>
      </c>
      <c r="B20" s="10">
        <f t="shared" si="5"/>
        <v>3</v>
      </c>
      <c r="C20" s="13">
        <v>182.06</v>
      </c>
      <c r="D20" s="13">
        <v>182.06</v>
      </c>
      <c r="E20" s="8">
        <v>18.132330606296623</v>
      </c>
      <c r="F20" s="8">
        <v>90.79618511133087</v>
      </c>
      <c r="G20" s="8">
        <f t="shared" si="0"/>
        <v>72.66385450503425</v>
      </c>
      <c r="H20">
        <f t="shared" si="6"/>
        <v>211.8101614429181</v>
      </c>
      <c r="I20">
        <f t="shared" si="7"/>
        <v>211.8101614429181</v>
      </c>
      <c r="J20">
        <v>3</v>
      </c>
      <c r="K20" s="8">
        <f t="shared" si="1"/>
        <v>16530.353461368897</v>
      </c>
      <c r="L20" s="8">
        <f t="shared" si="2"/>
        <v>72.66385450503425</v>
      </c>
      <c r="M20" s="8">
        <f t="shared" si="3"/>
        <v>182.06</v>
      </c>
    </row>
    <row r="21" spans="1:13" ht="12.75">
      <c r="A21" s="9">
        <f t="shared" si="4"/>
        <v>34702</v>
      </c>
      <c r="B21" s="10">
        <f t="shared" si="5"/>
        <v>4</v>
      </c>
      <c r="C21" s="13">
        <v>180.25</v>
      </c>
      <c r="D21" s="13">
        <v>180.25</v>
      </c>
      <c r="E21" s="11">
        <v>17.20263607373898</v>
      </c>
      <c r="F21" s="8">
        <v>87.42370305850913</v>
      </c>
      <c r="G21" s="8">
        <f t="shared" si="0"/>
        <v>70.22106698477015</v>
      </c>
      <c r="H21">
        <f t="shared" si="6"/>
        <v>-607.8898900211183</v>
      </c>
      <c r="I21">
        <f t="shared" si="7"/>
        <v>607.8898900211183</v>
      </c>
      <c r="J21">
        <v>4</v>
      </c>
      <c r="K21" s="8">
        <f t="shared" si="1"/>
        <v>15758.122476296272</v>
      </c>
      <c r="L21" s="8">
        <f t="shared" si="2"/>
        <v>70.22106698477015</v>
      </c>
      <c r="M21" s="8">
        <f t="shared" si="3"/>
        <v>180.25</v>
      </c>
    </row>
    <row r="22" spans="1:13" ht="12.75">
      <c r="A22" s="9">
        <f t="shared" si="4"/>
        <v>34703</v>
      </c>
      <c r="B22" s="10">
        <f t="shared" si="5"/>
        <v>5</v>
      </c>
      <c r="C22" s="13">
        <v>177.56</v>
      </c>
      <c r="D22" s="13">
        <v>177.56</v>
      </c>
      <c r="E22" s="11">
        <v>15.88680188346721</v>
      </c>
      <c r="F22" s="8">
        <v>82.48697646941751</v>
      </c>
      <c r="G22" s="8">
        <f t="shared" si="0"/>
        <v>66.6001745859503</v>
      </c>
      <c r="H22">
        <f t="shared" si="6"/>
        <v>-876.5651731591081</v>
      </c>
      <c r="I22">
        <f t="shared" si="7"/>
        <v>876.5651731591081</v>
      </c>
      <c r="J22">
        <v>5</v>
      </c>
      <c r="K22" s="8">
        <f t="shared" si="1"/>
        <v>14646.387541909773</v>
      </c>
      <c r="L22" s="8">
        <f t="shared" si="2"/>
        <v>66.6001745859503</v>
      </c>
      <c r="M22" s="8">
        <f t="shared" si="3"/>
        <v>177.56</v>
      </c>
    </row>
    <row r="23" spans="1:13" ht="12.75">
      <c r="A23" s="9">
        <f t="shared" si="4"/>
        <v>34704</v>
      </c>
      <c r="B23" s="10">
        <f t="shared" si="5"/>
        <v>6</v>
      </c>
      <c r="C23" s="13">
        <v>177.08</v>
      </c>
      <c r="D23" s="13">
        <v>177.08</v>
      </c>
      <c r="E23" s="11">
        <v>15.626754928937565</v>
      </c>
      <c r="F23" s="8">
        <v>81.55462506372322</v>
      </c>
      <c r="G23" s="8">
        <f t="shared" si="0"/>
        <v>65.92787013478565</v>
      </c>
      <c r="H23">
        <f t="shared" si="6"/>
        <v>-165.1007869203451</v>
      </c>
      <c r="I23">
        <f t="shared" si="7"/>
        <v>165.1007869203451</v>
      </c>
      <c r="J23">
        <v>6</v>
      </c>
      <c r="K23" s="8">
        <f t="shared" si="1"/>
        <v>14441.69300628411</v>
      </c>
      <c r="L23" s="8">
        <f t="shared" si="2"/>
        <v>65.92787013478565</v>
      </c>
      <c r="M23" s="8">
        <f t="shared" si="3"/>
        <v>177.08</v>
      </c>
    </row>
    <row r="24" spans="1:13" ht="12.75">
      <c r="A24" s="9">
        <f t="shared" si="4"/>
        <v>34705</v>
      </c>
      <c r="B24" s="10">
        <f t="shared" si="5"/>
        <v>7</v>
      </c>
      <c r="C24" s="13">
        <v>174.92</v>
      </c>
      <c r="D24" s="13">
        <v>174.92</v>
      </c>
      <c r="E24" s="11">
        <v>14.61251715183926</v>
      </c>
      <c r="F24" s="8">
        <v>77.6287364261998</v>
      </c>
      <c r="G24" s="8">
        <f t="shared" si="0"/>
        <v>63.01621927436054</v>
      </c>
      <c r="H24">
        <f t="shared" si="6"/>
        <v>-686.716440475598</v>
      </c>
      <c r="I24">
        <f t="shared" si="7"/>
        <v>686.716440475598</v>
      </c>
      <c r="J24">
        <v>7</v>
      </c>
      <c r="K24" s="8">
        <f t="shared" si="1"/>
        <v>13578.818575670866</v>
      </c>
      <c r="L24" s="8">
        <f t="shared" si="2"/>
        <v>63.01621927436054</v>
      </c>
      <c r="M24" s="8">
        <f t="shared" si="3"/>
        <v>174.92</v>
      </c>
    </row>
    <row r="25" spans="1:13" ht="12.75">
      <c r="A25" s="9">
        <f t="shared" si="4"/>
        <v>34706</v>
      </c>
      <c r="B25" s="10">
        <f t="shared" si="5"/>
        <v>8</v>
      </c>
      <c r="C25" s="13">
        <v>176.74</v>
      </c>
      <c r="D25" s="13">
        <v>176.74</v>
      </c>
      <c r="E25" s="11">
        <v>15.394923594602513</v>
      </c>
      <c r="F25" s="8">
        <v>80.80282385296849</v>
      </c>
      <c r="G25" s="8">
        <f t="shared" si="0"/>
        <v>65.40790025836597</v>
      </c>
      <c r="H25">
        <f t="shared" si="6"/>
        <v>560.9882118070989</v>
      </c>
      <c r="I25">
        <f t="shared" si="7"/>
        <v>560.9882118070989</v>
      </c>
      <c r="J25">
        <v>8</v>
      </c>
      <c r="K25" s="8">
        <f t="shared" si="1"/>
        <v>14281.091087773651</v>
      </c>
      <c r="L25" s="8">
        <f t="shared" si="2"/>
        <v>65.40790025836597</v>
      </c>
      <c r="M25" s="8">
        <f t="shared" si="3"/>
        <v>176.74</v>
      </c>
    </row>
    <row r="26" spans="1:13" ht="12.75">
      <c r="A26" s="9">
        <f t="shared" si="4"/>
        <v>34707</v>
      </c>
      <c r="B26" s="10">
        <f t="shared" si="5"/>
        <v>9</v>
      </c>
      <c r="C26" s="13">
        <v>179.01</v>
      </c>
      <c r="D26" s="13">
        <v>179.01</v>
      </c>
      <c r="E26" s="11">
        <v>16.413378146023604</v>
      </c>
      <c r="F26" s="8">
        <v>84.83260872579991</v>
      </c>
      <c r="G26" s="8">
        <f t="shared" si="0"/>
        <v>68.41923057977631</v>
      </c>
      <c r="H26">
        <f t="shared" si="6"/>
        <v>721.3717900855538</v>
      </c>
      <c r="I26">
        <f t="shared" si="7"/>
        <v>721.3717900855538</v>
      </c>
      <c r="J26">
        <v>9</v>
      </c>
      <c r="K26" s="8">
        <f t="shared" si="1"/>
        <v>15185.885288005442</v>
      </c>
      <c r="L26" s="8">
        <f t="shared" si="2"/>
        <v>68.41923057977631</v>
      </c>
      <c r="M26" s="8">
        <f t="shared" si="3"/>
        <v>179.01</v>
      </c>
    </row>
    <row r="27" spans="1:13" ht="12.75">
      <c r="A27" s="9">
        <f t="shared" si="4"/>
        <v>34708</v>
      </c>
      <c r="B27" s="10">
        <f t="shared" si="5"/>
        <v>10</v>
      </c>
      <c r="C27" s="13">
        <v>176.76</v>
      </c>
      <c r="D27" s="13">
        <v>176.76</v>
      </c>
      <c r="E27" s="11">
        <v>15.328239506543289</v>
      </c>
      <c r="F27" s="8">
        <v>80.69580226346807</v>
      </c>
      <c r="G27" s="8">
        <f t="shared" si="0"/>
        <v>65.36756275692478</v>
      </c>
      <c r="H27">
        <f t="shared" si="6"/>
        <v>-731.2219102817774</v>
      </c>
      <c r="I27">
        <f t="shared" si="7"/>
        <v>731.2219102817774</v>
      </c>
      <c r="J27">
        <v>10</v>
      </c>
      <c r="K27" s="8">
        <f t="shared" si="1"/>
        <v>14263.790008090615</v>
      </c>
      <c r="L27" s="8">
        <f t="shared" si="2"/>
        <v>65.36756275692478</v>
      </c>
      <c r="M27" s="8">
        <f t="shared" si="3"/>
        <v>176.76</v>
      </c>
    </row>
    <row r="28" spans="1:13" ht="12.75">
      <c r="A28" s="9">
        <f t="shared" si="4"/>
        <v>34709</v>
      </c>
      <c r="B28" s="10">
        <f t="shared" si="5"/>
        <v>11</v>
      </c>
      <c r="C28" s="13">
        <v>177.55</v>
      </c>
      <c r="D28" s="13">
        <v>177.55</v>
      </c>
      <c r="E28" s="11">
        <v>15.65297513320159</v>
      </c>
      <c r="F28" s="8">
        <v>82.0478674600052</v>
      </c>
      <c r="G28" s="8">
        <f t="shared" si="0"/>
        <v>66.3948923268036</v>
      </c>
      <c r="H28">
        <f t="shared" si="6"/>
        <v>240.0591756451667</v>
      </c>
      <c r="I28">
        <f t="shared" si="7"/>
        <v>240.0591756451667</v>
      </c>
      <c r="J28">
        <v>11</v>
      </c>
      <c r="K28" s="8">
        <f t="shared" si="1"/>
        <v>14567.598867523922</v>
      </c>
      <c r="L28" s="8">
        <f t="shared" si="2"/>
        <v>66.3948923268036</v>
      </c>
      <c r="M28" s="8">
        <f t="shared" si="3"/>
        <v>177.55</v>
      </c>
    </row>
    <row r="29" spans="1:13" ht="12.75">
      <c r="A29" s="9">
        <f t="shared" si="4"/>
        <v>34710</v>
      </c>
      <c r="B29" s="10">
        <f t="shared" si="5"/>
        <v>12</v>
      </c>
      <c r="C29" s="13">
        <v>176.49</v>
      </c>
      <c r="D29" s="13">
        <v>176.49</v>
      </c>
      <c r="E29" s="11">
        <v>15.12951226067082</v>
      </c>
      <c r="F29" s="8">
        <v>80.06655443817453</v>
      </c>
      <c r="G29" s="8">
        <f t="shared" si="0"/>
        <v>64.93704217750371</v>
      </c>
      <c r="H29">
        <f t="shared" si="6"/>
        <v>-349.6819352228929</v>
      </c>
      <c r="I29">
        <f t="shared" si="7"/>
        <v>349.6819352228929</v>
      </c>
      <c r="J29">
        <v>12</v>
      </c>
      <c r="K29" s="8">
        <f t="shared" si="1"/>
        <v>14130.946192793424</v>
      </c>
      <c r="L29" s="8">
        <f t="shared" si="2"/>
        <v>64.93704217750371</v>
      </c>
      <c r="M29" s="8">
        <f t="shared" si="3"/>
        <v>176.49</v>
      </c>
    </row>
    <row r="30" spans="1:13" ht="12.75">
      <c r="A30" s="9">
        <f t="shared" si="4"/>
        <v>34711</v>
      </c>
      <c r="B30" s="10">
        <f t="shared" si="5"/>
        <v>13</v>
      </c>
      <c r="C30" s="13">
        <v>176.61</v>
      </c>
      <c r="D30" s="13">
        <v>176.61</v>
      </c>
      <c r="E30" s="11">
        <v>15.146035523928598</v>
      </c>
      <c r="F30" s="8">
        <v>80.20985200844547</v>
      </c>
      <c r="G30" s="8">
        <f t="shared" si="0"/>
        <v>65.06381648451686</v>
      </c>
      <c r="H30">
        <f t="shared" si="6"/>
        <v>25.307783885549192</v>
      </c>
      <c r="I30">
        <f t="shared" si="7"/>
        <v>25.307783885549192</v>
      </c>
      <c r="J30">
        <v>13</v>
      </c>
      <c r="K30" s="8">
        <f t="shared" si="1"/>
        <v>14165.861963211555</v>
      </c>
      <c r="L30" s="8">
        <f t="shared" si="2"/>
        <v>65.06381648451686</v>
      </c>
      <c r="M30" s="8">
        <f t="shared" si="3"/>
        <v>176.61</v>
      </c>
    </row>
    <row r="31" spans="1:13" ht="12.75">
      <c r="A31" s="9">
        <f t="shared" si="4"/>
        <v>34712</v>
      </c>
      <c r="B31" s="10">
        <f t="shared" si="5"/>
        <v>14</v>
      </c>
      <c r="C31" s="13">
        <v>174.3</v>
      </c>
      <c r="D31" s="13">
        <v>174.3</v>
      </c>
      <c r="E31" s="11">
        <v>14.08027290531765</v>
      </c>
      <c r="F31" s="8">
        <v>76.00712873272666</v>
      </c>
      <c r="G31" s="8">
        <f t="shared" si="0"/>
        <v>61.92685582740901</v>
      </c>
      <c r="H31">
        <f t="shared" si="6"/>
        <v>-732.5346669577887</v>
      </c>
      <c r="I31">
        <f t="shared" si="7"/>
        <v>732.5346669577887</v>
      </c>
      <c r="J31">
        <v>14</v>
      </c>
      <c r="K31" s="8">
        <f t="shared" si="1"/>
        <v>13248.042538114258</v>
      </c>
      <c r="L31" s="8">
        <f t="shared" si="2"/>
        <v>61.92685582740901</v>
      </c>
      <c r="M31" s="8">
        <f t="shared" si="3"/>
        <v>174.3</v>
      </c>
    </row>
    <row r="32" spans="1:13" ht="12.75">
      <c r="A32" s="9">
        <f t="shared" si="4"/>
        <v>34713</v>
      </c>
      <c r="B32" s="10">
        <f t="shared" si="5"/>
        <v>15</v>
      </c>
      <c r="C32" s="13">
        <v>173.47</v>
      </c>
      <c r="D32" s="13">
        <v>173.47</v>
      </c>
      <c r="E32" s="11">
        <v>13.684291078302673</v>
      </c>
      <c r="F32" s="8">
        <v>74.46146958106385</v>
      </c>
      <c r="G32" s="8">
        <f t="shared" si="0"/>
        <v>60.77717850276118</v>
      </c>
      <c r="H32">
        <f t="shared" si="6"/>
        <v>-268.12549303894656</v>
      </c>
      <c r="I32">
        <f t="shared" si="7"/>
        <v>268.12549303894656</v>
      </c>
      <c r="J32">
        <v>15</v>
      </c>
      <c r="K32" s="8">
        <f t="shared" si="1"/>
        <v>12916.831128227146</v>
      </c>
      <c r="L32" s="8">
        <f t="shared" si="2"/>
        <v>60.77717850276118</v>
      </c>
      <c r="M32" s="8">
        <f t="shared" si="3"/>
        <v>173.47</v>
      </c>
    </row>
    <row r="33" spans="1:13" ht="12.75">
      <c r="A33" s="9">
        <f t="shared" si="4"/>
        <v>34714</v>
      </c>
      <c r="B33" s="10">
        <f t="shared" si="5"/>
        <v>16</v>
      </c>
      <c r="C33" s="13">
        <v>175.55</v>
      </c>
      <c r="D33" s="13">
        <v>175.55</v>
      </c>
      <c r="E33" s="11">
        <v>14.556126556714393</v>
      </c>
      <c r="F33" s="8">
        <v>78.08593711551238</v>
      </c>
      <c r="G33" s="8">
        <f t="shared" si="0"/>
        <v>63.52981055879799</v>
      </c>
      <c r="H33">
        <f t="shared" si="6"/>
        <v>636.275275672439</v>
      </c>
      <c r="I33">
        <f t="shared" si="7"/>
        <v>636.275275672439</v>
      </c>
      <c r="J33">
        <v>16</v>
      </c>
      <c r="K33" s="8">
        <f t="shared" si="1"/>
        <v>13707.986260628199</v>
      </c>
      <c r="L33" s="8">
        <f t="shared" si="2"/>
        <v>63.52981055879799</v>
      </c>
      <c r="M33" s="8">
        <f t="shared" si="3"/>
        <v>175.55</v>
      </c>
    </row>
    <row r="34" spans="1:13" ht="12.75">
      <c r="A34" s="9">
        <f t="shared" si="4"/>
        <v>34715</v>
      </c>
      <c r="B34" s="10">
        <f t="shared" si="5"/>
        <v>17</v>
      </c>
      <c r="C34" s="13">
        <v>173.33</v>
      </c>
      <c r="D34" s="13">
        <v>173.33</v>
      </c>
      <c r="E34" s="11">
        <v>13.550919429568118</v>
      </c>
      <c r="F34" s="8">
        <v>74.0597258048589</v>
      </c>
      <c r="G34" s="8">
        <f t="shared" si="0"/>
        <v>60.50880637529078</v>
      </c>
      <c r="H34">
        <f t="shared" si="6"/>
        <v>-697.8632064755677</v>
      </c>
      <c r="I34">
        <f t="shared" si="7"/>
        <v>697.8632064755677</v>
      </c>
      <c r="J34">
        <v>17</v>
      </c>
      <c r="K34" s="8">
        <f t="shared" si="1"/>
        <v>12836.772273756194</v>
      </c>
      <c r="L34" s="8">
        <f t="shared" si="2"/>
        <v>60.50880637529078</v>
      </c>
      <c r="M34" s="8">
        <f t="shared" si="3"/>
        <v>173.33</v>
      </c>
    </row>
    <row r="35" spans="1:13" ht="12.75">
      <c r="A35" s="9">
        <f t="shared" si="4"/>
        <v>34716</v>
      </c>
      <c r="B35" s="10">
        <f t="shared" si="5"/>
        <v>18</v>
      </c>
      <c r="C35" s="13">
        <v>175.32</v>
      </c>
      <c r="D35" s="13">
        <v>175.32</v>
      </c>
      <c r="E35" s="11">
        <v>14.37886960466449</v>
      </c>
      <c r="F35" s="8">
        <v>77.52399588811144</v>
      </c>
      <c r="G35" s="8">
        <f t="shared" si="0"/>
        <v>63.145126283446956</v>
      </c>
      <c r="H35">
        <f t="shared" si="6"/>
        <v>607.3558309958358</v>
      </c>
      <c r="I35">
        <f t="shared" si="7"/>
        <v>607.3558309958358</v>
      </c>
      <c r="J35">
        <v>18</v>
      </c>
      <c r="K35" s="8">
        <f t="shared" si="1"/>
        <v>13591.506959103697</v>
      </c>
      <c r="L35" s="8">
        <f t="shared" si="2"/>
        <v>63.145126283446956</v>
      </c>
      <c r="M35" s="8">
        <f t="shared" si="3"/>
        <v>175.32</v>
      </c>
    </row>
    <row r="36" spans="1:13" ht="12.75">
      <c r="A36" s="9">
        <f t="shared" si="4"/>
        <v>34717</v>
      </c>
      <c r="B36" s="10">
        <f t="shared" si="5"/>
        <v>19</v>
      </c>
      <c r="C36" s="13">
        <v>174.24</v>
      </c>
      <c r="D36" s="13">
        <v>174.24</v>
      </c>
      <c r="E36" s="11">
        <v>13.868652093375243</v>
      </c>
      <c r="F36" s="8">
        <v>75.51900735773836</v>
      </c>
      <c r="G36" s="8">
        <f t="shared" si="0"/>
        <v>61.650355264363114</v>
      </c>
      <c r="H36">
        <f t="shared" si="6"/>
        <v>-349.34920153220605</v>
      </c>
      <c r="I36">
        <f t="shared" si="7"/>
        <v>349.34920153220605</v>
      </c>
      <c r="J36">
        <v>19</v>
      </c>
      <c r="K36" s="8">
        <f t="shared" si="1"/>
        <v>13158.431842012333</v>
      </c>
      <c r="L36" s="8">
        <f t="shared" si="2"/>
        <v>61.650355264363114</v>
      </c>
      <c r="M36" s="8">
        <f t="shared" si="3"/>
        <v>174.24</v>
      </c>
    </row>
    <row r="37" spans="1:13" ht="12.75">
      <c r="A37" s="9">
        <f t="shared" si="4"/>
        <v>34718</v>
      </c>
      <c r="B37" s="10">
        <f t="shared" si="5"/>
        <v>20</v>
      </c>
      <c r="C37" s="13">
        <v>176.04</v>
      </c>
      <c r="D37" s="13">
        <v>176.04</v>
      </c>
      <c r="E37" s="11">
        <v>14.623333590804311</v>
      </c>
      <c r="F37" s="8">
        <v>78.6678272706701</v>
      </c>
      <c r="G37" s="8">
        <f t="shared" si="0"/>
        <v>64.0444936798658</v>
      </c>
      <c r="H37">
        <f t="shared" si="6"/>
        <v>554.3182574725039</v>
      </c>
      <c r="I37">
        <f t="shared" si="7"/>
        <v>554.3182574725039</v>
      </c>
      <c r="J37">
        <v>20</v>
      </c>
      <c r="K37" s="8">
        <f t="shared" si="1"/>
        <v>13848.684312728765</v>
      </c>
      <c r="L37" s="8">
        <f t="shared" si="2"/>
        <v>64.0444936798658</v>
      </c>
      <c r="M37" s="8">
        <f t="shared" si="3"/>
        <v>176.04</v>
      </c>
    </row>
    <row r="38" spans="1:13" ht="12.75">
      <c r="A38" s="9">
        <f t="shared" si="4"/>
        <v>34719</v>
      </c>
      <c r="B38" s="10">
        <f t="shared" si="5"/>
        <v>21</v>
      </c>
      <c r="C38" s="13">
        <v>174.95</v>
      </c>
      <c r="D38" s="13">
        <v>174.95</v>
      </c>
      <c r="E38" s="11">
        <v>14.103294649733092</v>
      </c>
      <c r="F38" s="8">
        <v>76.63350168925415</v>
      </c>
      <c r="G38" s="8">
        <f t="shared" si="0"/>
        <v>62.53020703952105</v>
      </c>
      <c r="H38">
        <f t="shared" si="6"/>
        <v>-355.9052604687215</v>
      </c>
      <c r="I38">
        <f t="shared" si="7"/>
        <v>355.9052604687215</v>
      </c>
      <c r="J38">
        <v>21</v>
      </c>
      <c r="K38" s="8">
        <f t="shared" si="1"/>
        <v>13407.031120535012</v>
      </c>
      <c r="L38" s="8">
        <f t="shared" si="2"/>
        <v>62.53020703952105</v>
      </c>
      <c r="M38" s="8">
        <f t="shared" si="3"/>
        <v>174.95</v>
      </c>
    </row>
    <row r="39" spans="1:13" ht="12.75">
      <c r="A39" s="9">
        <f t="shared" si="4"/>
        <v>34720</v>
      </c>
      <c r="B39" s="10">
        <f t="shared" si="5"/>
        <v>22</v>
      </c>
      <c r="C39" s="13">
        <v>172.83</v>
      </c>
      <c r="D39" s="13">
        <v>172.83</v>
      </c>
      <c r="E39" s="11">
        <v>13.155479173038716</v>
      </c>
      <c r="F39" s="8">
        <v>72.78437254210445</v>
      </c>
      <c r="G39" s="8">
        <f t="shared" si="0"/>
        <v>59.628893369065736</v>
      </c>
      <c r="H39">
        <f t="shared" si="6"/>
        <v>-665.2449905018821</v>
      </c>
      <c r="I39">
        <f t="shared" si="7"/>
        <v>665.2449905018821</v>
      </c>
      <c r="J39">
        <v>22</v>
      </c>
      <c r="K39" s="8">
        <f t="shared" si="1"/>
        <v>12579.323106451913</v>
      </c>
      <c r="L39" s="8">
        <f t="shared" si="2"/>
        <v>59.628893369065736</v>
      </c>
      <c r="M39" s="8">
        <f t="shared" si="3"/>
        <v>172.83</v>
      </c>
    </row>
    <row r="40" spans="1:13" ht="12.75">
      <c r="A40" s="9">
        <f t="shared" si="4"/>
        <v>34721</v>
      </c>
      <c r="B40" s="10">
        <f t="shared" si="5"/>
        <v>23</v>
      </c>
      <c r="C40" s="13">
        <v>172.13</v>
      </c>
      <c r="D40" s="13">
        <v>172.13</v>
      </c>
      <c r="E40" s="11">
        <v>12.826278820618326</v>
      </c>
      <c r="F40" s="8">
        <v>71.47112023885194</v>
      </c>
      <c r="G40" s="8">
        <f t="shared" si="0"/>
        <v>58.64484141823361</v>
      </c>
      <c r="H40">
        <f t="shared" si="6"/>
        <v>-226.0501189588548</v>
      </c>
      <c r="I40">
        <f t="shared" si="7"/>
        <v>226.0501189588548</v>
      </c>
      <c r="J40">
        <v>23</v>
      </c>
      <c r="K40" s="8">
        <f t="shared" si="1"/>
        <v>12302.323926713583</v>
      </c>
      <c r="L40" s="8">
        <f t="shared" si="2"/>
        <v>58.64484141823361</v>
      </c>
      <c r="M40" s="8">
        <f t="shared" si="3"/>
        <v>172.13</v>
      </c>
    </row>
    <row r="41" spans="1:13" ht="12.75">
      <c r="A41" s="9">
        <f t="shared" si="4"/>
        <v>34722</v>
      </c>
      <c r="B41" s="10">
        <f t="shared" si="5"/>
        <v>24</v>
      </c>
      <c r="C41" s="13">
        <v>174.17</v>
      </c>
      <c r="D41" s="13">
        <v>174.17</v>
      </c>
      <c r="E41" s="11">
        <v>13.652240771765628</v>
      </c>
      <c r="F41" s="8">
        <v>75.006526356995</v>
      </c>
      <c r="G41" s="8">
        <f t="shared" si="0"/>
        <v>61.35428558522937</v>
      </c>
      <c r="H41">
        <f t="shared" si="6"/>
        <v>615.7616835969764</v>
      </c>
      <c r="I41">
        <f t="shared" si="7"/>
        <v>615.7616835969764</v>
      </c>
      <c r="J41">
        <v>24</v>
      </c>
      <c r="K41" s="8">
        <f t="shared" si="1"/>
        <v>13063.886695597817</v>
      </c>
      <c r="L41" s="8">
        <f t="shared" si="2"/>
        <v>61.35428558522937</v>
      </c>
      <c r="M41" s="8">
        <f t="shared" si="3"/>
        <v>174.17</v>
      </c>
    </row>
    <row r="42" spans="1:13" ht="12.75">
      <c r="A42" s="9">
        <f t="shared" si="4"/>
        <v>34723</v>
      </c>
      <c r="B42" s="10">
        <f t="shared" si="5"/>
        <v>25</v>
      </c>
      <c r="C42" s="13">
        <v>177.64</v>
      </c>
      <c r="D42" s="13">
        <v>177.64</v>
      </c>
      <c r="E42" s="11">
        <v>15.15446862876266</v>
      </c>
      <c r="F42" s="8">
        <v>81.2002081884942</v>
      </c>
      <c r="G42" s="8">
        <f t="shared" si="0"/>
        <v>66.04573955973154</v>
      </c>
      <c r="H42">
        <f t="shared" si="6"/>
        <v>1100.2456405475186</v>
      </c>
      <c r="I42">
        <f t="shared" si="7"/>
        <v>1100.2456405475186</v>
      </c>
      <c r="J42">
        <v>25</v>
      </c>
      <c r="K42" s="8">
        <f t="shared" si="1"/>
        <v>14424.404982604108</v>
      </c>
      <c r="L42" s="8">
        <f t="shared" si="2"/>
        <v>66.04573955973154</v>
      </c>
      <c r="M42" s="8">
        <f t="shared" si="3"/>
        <v>177.64</v>
      </c>
    </row>
    <row r="43" spans="1:13" ht="12.75">
      <c r="A43" s="9">
        <f t="shared" si="4"/>
        <v>34724</v>
      </c>
      <c r="B43" s="10">
        <f t="shared" si="5"/>
        <v>26</v>
      </c>
      <c r="C43" s="13">
        <v>178.3</v>
      </c>
      <c r="D43" s="13">
        <v>178.3</v>
      </c>
      <c r="E43" s="11">
        <v>15.418714768253006</v>
      </c>
      <c r="F43" s="8">
        <v>82.33544272442528</v>
      </c>
      <c r="G43" s="8">
        <f t="shared" si="0"/>
        <v>66.91672795617227</v>
      </c>
      <c r="H43">
        <f t="shared" si="6"/>
        <v>202.41231775651087</v>
      </c>
      <c r="I43">
        <f t="shared" si="7"/>
        <v>202.41231775651087</v>
      </c>
      <c r="J43">
        <v>26</v>
      </c>
      <c r="K43" s="8">
        <f t="shared" si="1"/>
        <v>14680.409437765027</v>
      </c>
      <c r="L43" s="8">
        <f t="shared" si="2"/>
        <v>66.91672795617227</v>
      </c>
      <c r="M43" s="8">
        <f t="shared" si="3"/>
        <v>178.3</v>
      </c>
    </row>
    <row r="44" spans="1:13" ht="12.75">
      <c r="A44" s="9">
        <f t="shared" si="4"/>
        <v>34725</v>
      </c>
      <c r="B44" s="10">
        <f t="shared" si="5"/>
        <v>27</v>
      </c>
      <c r="C44" s="13">
        <v>177.09</v>
      </c>
      <c r="D44" s="13">
        <v>177.09</v>
      </c>
      <c r="E44" s="11">
        <v>14.826960030169404</v>
      </c>
      <c r="F44" s="8">
        <v>80.0475801301323</v>
      </c>
      <c r="G44" s="8">
        <f t="shared" si="0"/>
        <v>65.2206200999629</v>
      </c>
      <c r="H44">
        <f t="shared" si="6"/>
        <v>-405.15758682334285</v>
      </c>
      <c r="I44">
        <f t="shared" si="7"/>
        <v>405.15758682334285</v>
      </c>
      <c r="J44">
        <v>27</v>
      </c>
      <c r="K44" s="8">
        <f t="shared" si="1"/>
        <v>14175.62596524513</v>
      </c>
      <c r="L44" s="8">
        <f t="shared" si="2"/>
        <v>65.2206200999629</v>
      </c>
      <c r="M44" s="8">
        <f t="shared" si="3"/>
        <v>177.09</v>
      </c>
    </row>
    <row r="45" spans="1:13" ht="12.75">
      <c r="A45" s="9">
        <f t="shared" si="4"/>
        <v>34726</v>
      </c>
      <c r="B45" s="10">
        <f t="shared" si="5"/>
        <v>28</v>
      </c>
      <c r="C45" s="13">
        <v>177.05</v>
      </c>
      <c r="D45" s="13">
        <v>177.05</v>
      </c>
      <c r="E45" s="11">
        <v>14.770214383007335</v>
      </c>
      <c r="F45" s="8">
        <v>79.89952278455834</v>
      </c>
      <c r="G45" s="8">
        <f t="shared" si="0"/>
        <v>65.12930840155101</v>
      </c>
      <c r="H45">
        <f t="shared" si="6"/>
        <v>-26.21355303386966</v>
      </c>
      <c r="I45">
        <f t="shared" si="7"/>
        <v>26.21355303386966</v>
      </c>
      <c r="J45">
        <v>28</v>
      </c>
      <c r="K45" s="8">
        <f t="shared" si="1"/>
        <v>14146.210509006056</v>
      </c>
      <c r="L45" s="8">
        <f t="shared" si="2"/>
        <v>65.12930840155101</v>
      </c>
      <c r="M45" s="8">
        <f t="shared" si="3"/>
        <v>177.05</v>
      </c>
    </row>
    <row r="46" spans="1:13" ht="12.75">
      <c r="A46" s="9">
        <f t="shared" si="4"/>
        <v>34727</v>
      </c>
      <c r="B46" s="10">
        <f t="shared" si="5"/>
        <v>29</v>
      </c>
      <c r="C46" s="13">
        <v>180.09</v>
      </c>
      <c r="D46" s="13">
        <v>180.09</v>
      </c>
      <c r="E46" s="11">
        <v>16.137874035158877</v>
      </c>
      <c r="F46" s="8">
        <v>85.42489746830304</v>
      </c>
      <c r="G46" s="8">
        <f t="shared" si="0"/>
        <v>69.28702343314417</v>
      </c>
      <c r="H46">
        <f t="shared" si="6"/>
        <v>995.0647267955833</v>
      </c>
      <c r="I46">
        <f t="shared" si="7"/>
        <v>995.0647267955833</v>
      </c>
      <c r="J46">
        <v>29</v>
      </c>
      <c r="K46" s="8">
        <f t="shared" si="1"/>
        <v>15384.169785066695</v>
      </c>
      <c r="L46" s="8">
        <f t="shared" si="2"/>
        <v>69.28702343314417</v>
      </c>
      <c r="M46" s="8">
        <f t="shared" si="3"/>
        <v>180.09</v>
      </c>
    </row>
    <row r="47" spans="1:13" ht="12.75">
      <c r="A47" s="9">
        <f t="shared" si="4"/>
        <v>34728</v>
      </c>
      <c r="B47" s="10">
        <f t="shared" si="5"/>
        <v>30</v>
      </c>
      <c r="C47" s="13">
        <v>181.96</v>
      </c>
      <c r="D47" s="13">
        <v>181.96</v>
      </c>
      <c r="E47" s="11">
        <v>16.997584881433035</v>
      </c>
      <c r="F47" s="8">
        <v>88.8462739920993</v>
      </c>
      <c r="G47" s="8">
        <f t="shared" si="0"/>
        <v>71.84868911066627</v>
      </c>
      <c r="H47">
        <f t="shared" si="6"/>
        <v>622.5536722699666</v>
      </c>
      <c r="I47">
        <f t="shared" si="7"/>
        <v>622.5536722699666</v>
      </c>
      <c r="J47">
        <v>30</v>
      </c>
      <c r="K47" s="8">
        <f t="shared" si="1"/>
        <v>16166.46801560239</v>
      </c>
      <c r="L47" s="8">
        <f t="shared" si="2"/>
        <v>71.84868911066627</v>
      </c>
      <c r="M47" s="8">
        <f t="shared" si="3"/>
        <v>181.96</v>
      </c>
    </row>
    <row r="48" spans="1:13" ht="12.75">
      <c r="A48" s="9">
        <f t="shared" si="4"/>
        <v>34729</v>
      </c>
      <c r="B48" s="10">
        <f t="shared" si="5"/>
        <v>31</v>
      </c>
      <c r="C48" s="13">
        <v>185.1</v>
      </c>
      <c r="D48" s="13">
        <v>185.1</v>
      </c>
      <c r="E48" s="11">
        <v>18.52630111622008</v>
      </c>
      <c r="F48" s="8">
        <v>94.71200668277946</v>
      </c>
      <c r="G48" s="8">
        <f t="shared" si="0"/>
        <v>76.18570556655938</v>
      </c>
      <c r="H48">
        <f t="shared" si="6"/>
        <v>1085.7471210448978</v>
      </c>
      <c r="I48">
        <f t="shared" si="7"/>
        <v>1085.7471210448978</v>
      </c>
      <c r="J48">
        <v>31</v>
      </c>
      <c r="K48" s="8">
        <f t="shared" si="1"/>
        <v>17531.192436982477</v>
      </c>
      <c r="L48" s="8">
        <f t="shared" si="2"/>
        <v>76.18570556655938</v>
      </c>
      <c r="M48" s="8">
        <f t="shared" si="3"/>
        <v>185.1</v>
      </c>
    </row>
    <row r="49" spans="1:13" ht="12.75">
      <c r="A49" s="9">
        <f t="shared" si="4"/>
        <v>34730</v>
      </c>
      <c r="B49" s="10">
        <f t="shared" si="5"/>
        <v>32</v>
      </c>
      <c r="C49" s="13">
        <v>183.96</v>
      </c>
      <c r="D49" s="13">
        <v>183.96</v>
      </c>
      <c r="E49" s="11">
        <v>17.906344785984647</v>
      </c>
      <c r="F49" s="8">
        <v>92.48414813488435</v>
      </c>
      <c r="G49" s="8">
        <f t="shared" si="0"/>
        <v>74.5778033488997</v>
      </c>
      <c r="H49">
        <f t="shared" si="6"/>
        <v>-409.8368584707845</v>
      </c>
      <c r="I49">
        <f t="shared" si="7"/>
        <v>409.8368584707845</v>
      </c>
      <c r="J49">
        <v>32</v>
      </c>
      <c r="K49" s="8">
        <f t="shared" si="1"/>
        <v>17013.383890893325</v>
      </c>
      <c r="L49" s="8">
        <f t="shared" si="2"/>
        <v>74.5778033488997</v>
      </c>
      <c r="M49" s="8">
        <f t="shared" si="3"/>
        <v>183.96</v>
      </c>
    </row>
    <row r="50" spans="1:13" ht="12.75">
      <c r="A50" s="9">
        <f t="shared" si="4"/>
        <v>34731</v>
      </c>
      <c r="B50" s="10">
        <f t="shared" si="5"/>
        <v>33</v>
      </c>
      <c r="C50" s="13">
        <v>181.95</v>
      </c>
      <c r="D50" s="13">
        <v>181.95</v>
      </c>
      <c r="E50" s="11">
        <v>16.870333929193336</v>
      </c>
      <c r="F50" s="8">
        <v>88.62236223148899</v>
      </c>
      <c r="G50" s="8">
        <f t="shared" si="0"/>
        <v>71.75202830229566</v>
      </c>
      <c r="H50">
        <f t="shared" si="6"/>
        <v>-702.6519451227854</v>
      </c>
      <c r="I50">
        <f t="shared" si="7"/>
        <v>702.6519451227854</v>
      </c>
      <c r="J50">
        <v>33</v>
      </c>
      <c r="K50" s="8">
        <f t="shared" si="1"/>
        <v>16124.838808019422</v>
      </c>
      <c r="L50" s="8">
        <f t="shared" si="2"/>
        <v>71.75202830229566</v>
      </c>
      <c r="M50" s="8">
        <f t="shared" si="3"/>
        <v>181.95</v>
      </c>
    </row>
    <row r="51" spans="1:13" ht="12.75">
      <c r="A51" s="9">
        <f t="shared" si="4"/>
        <v>34732</v>
      </c>
      <c r="B51" s="10">
        <f t="shared" si="5"/>
        <v>34</v>
      </c>
      <c r="C51" s="13">
        <v>183.99</v>
      </c>
      <c r="D51" s="13">
        <v>183.99</v>
      </c>
      <c r="E51" s="11">
        <v>17.838231229755763</v>
      </c>
      <c r="F51" s="8">
        <v>92.41060785397946</v>
      </c>
      <c r="G51" s="8">
        <f t="shared" si="0"/>
        <v>74.5723766242237</v>
      </c>
      <c r="H51">
        <f t="shared" si="6"/>
        <v>696.9993120820205</v>
      </c>
      <c r="I51">
        <f t="shared" si="7"/>
        <v>696.9993120820205</v>
      </c>
      <c r="J51">
        <v>34</v>
      </c>
      <c r="K51" s="8">
        <f t="shared" si="1"/>
        <v>17002.62773905368</v>
      </c>
      <c r="L51" s="8">
        <f t="shared" si="2"/>
        <v>74.5723766242237</v>
      </c>
      <c r="M51" s="8">
        <f t="shared" si="3"/>
        <v>183.99</v>
      </c>
    </row>
    <row r="52" spans="1:13" ht="12.75">
      <c r="A52" s="9">
        <f t="shared" si="4"/>
        <v>34733</v>
      </c>
      <c r="B52" s="10">
        <f t="shared" si="5"/>
        <v>35</v>
      </c>
      <c r="C52" s="13">
        <v>183.33</v>
      </c>
      <c r="D52" s="13">
        <v>183.33</v>
      </c>
      <c r="E52" s="11">
        <v>17.466959848838904</v>
      </c>
      <c r="F52" s="8">
        <v>91.09247651109024</v>
      </c>
      <c r="G52" s="8">
        <f t="shared" si="0"/>
        <v>73.62551666225133</v>
      </c>
      <c r="H52">
        <f t="shared" si="6"/>
        <v>-241.6530190918801</v>
      </c>
      <c r="I52">
        <f t="shared" si="7"/>
        <v>241.6530190918801</v>
      </c>
      <c r="J52">
        <v>35</v>
      </c>
      <c r="K52" s="8">
        <f t="shared" si="1"/>
        <v>16699.983718778174</v>
      </c>
      <c r="L52" s="8">
        <f t="shared" si="2"/>
        <v>73.62551666225133</v>
      </c>
      <c r="M52" s="8">
        <f t="shared" si="3"/>
        <v>183.33</v>
      </c>
    </row>
    <row r="53" spans="1:13" ht="12.75">
      <c r="A53" s="9">
        <f t="shared" si="4"/>
        <v>34734</v>
      </c>
      <c r="B53" s="10">
        <f t="shared" si="5"/>
        <v>36</v>
      </c>
      <c r="C53" s="13">
        <v>182.39</v>
      </c>
      <c r="D53" s="13">
        <v>182.39</v>
      </c>
      <c r="E53" s="11">
        <v>16.96213965818279</v>
      </c>
      <c r="F53" s="8">
        <v>89.24587050273428</v>
      </c>
      <c r="G53" s="8">
        <f t="shared" si="0"/>
        <v>72.28373084455149</v>
      </c>
      <c r="H53">
        <f t="shared" si="6"/>
        <v>-336.802469864044</v>
      </c>
      <c r="I53">
        <f t="shared" si="7"/>
        <v>336.802469864044</v>
      </c>
      <c r="J53">
        <v>36</v>
      </c>
      <c r="K53" s="8">
        <f t="shared" si="1"/>
        <v>16277.554320993704</v>
      </c>
      <c r="L53" s="8">
        <f t="shared" si="2"/>
        <v>72.28373084455149</v>
      </c>
      <c r="M53" s="8">
        <f t="shared" si="3"/>
        <v>182.39</v>
      </c>
    </row>
    <row r="54" spans="1:13" ht="12.75">
      <c r="A54" s="9">
        <f t="shared" si="4"/>
        <v>34735</v>
      </c>
      <c r="B54" s="10">
        <f t="shared" si="5"/>
        <v>37</v>
      </c>
      <c r="C54" s="13">
        <v>182.33</v>
      </c>
      <c r="D54" s="13">
        <v>182.33</v>
      </c>
      <c r="E54" s="11">
        <v>16.891647946202657</v>
      </c>
      <c r="F54" s="8">
        <v>89.06372398469645</v>
      </c>
      <c r="G54" s="8">
        <f t="shared" si="0"/>
        <v>72.1720760384938</v>
      </c>
      <c r="H54">
        <f t="shared" si="6"/>
        <v>-33.210774633836714</v>
      </c>
      <c r="I54">
        <f t="shared" si="7"/>
        <v>33.210774633836714</v>
      </c>
      <c r="J54">
        <v>37</v>
      </c>
      <c r="K54" s="8">
        <f t="shared" si="1"/>
        <v>16238.988794129706</v>
      </c>
      <c r="L54" s="8">
        <f t="shared" si="2"/>
        <v>72.1720760384938</v>
      </c>
      <c r="M54" s="8">
        <f t="shared" si="3"/>
        <v>182.33</v>
      </c>
    </row>
    <row r="55" spans="1:13" ht="12.75">
      <c r="A55" s="9">
        <f t="shared" si="4"/>
        <v>34736</v>
      </c>
      <c r="B55" s="10">
        <f t="shared" si="5"/>
        <v>38</v>
      </c>
      <c r="C55" s="13">
        <v>184.99</v>
      </c>
      <c r="D55" s="13">
        <v>184.99</v>
      </c>
      <c r="E55" s="11">
        <v>18.17594020343417</v>
      </c>
      <c r="F55" s="8">
        <v>94.05693131133208</v>
      </c>
      <c r="G55" s="8">
        <f t="shared" si="0"/>
        <v>75.88099110789791</v>
      </c>
      <c r="H55">
        <f t="shared" si="6"/>
        <v>923.6934233543246</v>
      </c>
      <c r="I55">
        <f t="shared" si="7"/>
        <v>923.6934233543246</v>
      </c>
      <c r="J55">
        <v>38</v>
      </c>
      <c r="K55" s="8">
        <f t="shared" si="1"/>
        <v>17399.591723283324</v>
      </c>
      <c r="L55" s="8">
        <f t="shared" si="2"/>
        <v>75.88099110789791</v>
      </c>
      <c r="M55" s="8">
        <f t="shared" si="3"/>
        <v>184.99</v>
      </c>
    </row>
    <row r="56" spans="1:13" ht="12.75">
      <c r="A56" s="9">
        <f t="shared" si="4"/>
        <v>34737</v>
      </c>
      <c r="B56" s="10">
        <f t="shared" si="5"/>
        <v>39</v>
      </c>
      <c r="C56" s="13">
        <v>186.31</v>
      </c>
      <c r="D56" s="13">
        <v>186.31</v>
      </c>
      <c r="E56" s="11">
        <v>18.8110378327708</v>
      </c>
      <c r="F56" s="8">
        <v>96.52607821485671</v>
      </c>
      <c r="G56" s="8">
        <f t="shared" si="0"/>
        <v>77.7150403820859</v>
      </c>
      <c r="H56">
        <f t="shared" si="6"/>
        <v>460.0267595956741</v>
      </c>
      <c r="I56">
        <f t="shared" si="7"/>
        <v>460.0267595956741</v>
      </c>
      <c r="J56">
        <v>39</v>
      </c>
      <c r="K56" s="8">
        <f t="shared" si="1"/>
        <v>17983.773632209955</v>
      </c>
      <c r="L56" s="8">
        <f t="shared" si="2"/>
        <v>77.7150403820859</v>
      </c>
      <c r="M56" s="8">
        <f t="shared" si="3"/>
        <v>186.31</v>
      </c>
    </row>
    <row r="57" spans="1:13" ht="12.75">
      <c r="A57" s="9">
        <f t="shared" si="4"/>
        <v>34738</v>
      </c>
      <c r="B57" s="10">
        <f t="shared" si="5"/>
        <v>40</v>
      </c>
      <c r="C57" s="13">
        <v>183.32</v>
      </c>
      <c r="D57" s="13">
        <v>183.32</v>
      </c>
      <c r="E57" s="11">
        <v>17.254194948840276</v>
      </c>
      <c r="F57" s="8">
        <v>90.73712196181886</v>
      </c>
      <c r="G57" s="8">
        <f t="shared" si="0"/>
        <v>73.48292701297858</v>
      </c>
      <c r="H57">
        <f t="shared" si="6"/>
        <v>-1061.2314603068992</v>
      </c>
      <c r="I57">
        <f t="shared" si="7"/>
        <v>1061.2314603068992</v>
      </c>
      <c r="J57">
        <v>40</v>
      </c>
      <c r="K57" s="8">
        <f t="shared" si="1"/>
        <v>16633.92919804063</v>
      </c>
      <c r="L57" s="8">
        <f t="shared" si="2"/>
        <v>73.48292701297858</v>
      </c>
      <c r="M57" s="8">
        <f t="shared" si="3"/>
        <v>183.32</v>
      </c>
    </row>
    <row r="58" spans="1:13" ht="12.75">
      <c r="A58" s="9">
        <f t="shared" si="4"/>
        <v>34739</v>
      </c>
      <c r="B58" s="10">
        <f t="shared" si="5"/>
        <v>41</v>
      </c>
      <c r="C58" s="13">
        <v>180.91</v>
      </c>
      <c r="D58" s="13">
        <v>180.91</v>
      </c>
      <c r="E58" s="11">
        <v>16.04296617365317</v>
      </c>
      <c r="F58" s="8">
        <v>86.10073508815374</v>
      </c>
      <c r="G58" s="8">
        <f t="shared" si="0"/>
        <v>70.05776891450057</v>
      </c>
      <c r="H58">
        <f t="shared" si="6"/>
        <v>-838.7687493147563</v>
      </c>
      <c r="I58">
        <f t="shared" si="7"/>
        <v>838.7687493147563</v>
      </c>
      <c r="J58">
        <v>41</v>
      </c>
      <c r="K58" s="8">
        <f t="shared" si="1"/>
        <v>15576.483984797893</v>
      </c>
      <c r="L58" s="8">
        <f t="shared" si="2"/>
        <v>70.05776891450057</v>
      </c>
      <c r="M58" s="8">
        <f t="shared" si="3"/>
        <v>180.91</v>
      </c>
    </row>
    <row r="59" spans="1:13" ht="12.75">
      <c r="A59" s="9">
        <f t="shared" si="4"/>
        <v>34740</v>
      </c>
      <c r="B59" s="10">
        <f t="shared" si="5"/>
        <v>42</v>
      </c>
      <c r="C59" s="13">
        <v>179.06</v>
      </c>
      <c r="D59" s="13">
        <v>179.06</v>
      </c>
      <c r="E59" s="11">
        <v>15.135807914934466</v>
      </c>
      <c r="F59" s="8">
        <v>82.55526508623444</v>
      </c>
      <c r="G59" s="8">
        <f t="shared" si="0"/>
        <v>67.41945717129998</v>
      </c>
      <c r="H59">
        <f t="shared" si="6"/>
        <v>-634.8518585436696</v>
      </c>
      <c r="I59">
        <f t="shared" si="7"/>
        <v>634.8518585436696</v>
      </c>
      <c r="J59">
        <v>42</v>
      </c>
      <c r="K59" s="8">
        <f t="shared" si="1"/>
        <v>14782.34576634114</v>
      </c>
      <c r="L59" s="8">
        <f t="shared" si="2"/>
        <v>67.41945717129998</v>
      </c>
      <c r="M59" s="8">
        <f t="shared" si="3"/>
        <v>179.06</v>
      </c>
    </row>
    <row r="60" spans="1:13" ht="12.75">
      <c r="A60" s="9">
        <f t="shared" si="4"/>
        <v>34741</v>
      </c>
      <c r="B60" s="10">
        <f t="shared" si="5"/>
        <v>43</v>
      </c>
      <c r="C60" s="13">
        <v>180.68</v>
      </c>
      <c r="D60" s="13">
        <v>180.68</v>
      </c>
      <c r="E60" s="11">
        <v>15.852231656444216</v>
      </c>
      <c r="F60" s="8">
        <v>85.52183391169935</v>
      </c>
      <c r="G60" s="8">
        <f t="shared" si="0"/>
        <v>69.66960225525513</v>
      </c>
      <c r="H60">
        <f t="shared" si="6"/>
        <v>535.9996553849988</v>
      </c>
      <c r="I60">
        <f t="shared" si="7"/>
        <v>535.9996553849988</v>
      </c>
      <c r="J60">
        <v>43</v>
      </c>
      <c r="K60" s="8">
        <f t="shared" si="1"/>
        <v>15452.084951165838</v>
      </c>
      <c r="L60" s="8">
        <f t="shared" si="2"/>
        <v>69.66960225525513</v>
      </c>
      <c r="M60" s="8">
        <f t="shared" si="3"/>
        <v>180.68</v>
      </c>
    </row>
    <row r="61" spans="1:13" ht="12.75">
      <c r="A61" s="9">
        <f t="shared" si="4"/>
        <v>34742</v>
      </c>
      <c r="B61" s="10">
        <f t="shared" si="5"/>
        <v>44</v>
      </c>
      <c r="C61" s="13">
        <v>179.04</v>
      </c>
      <c r="D61" s="13">
        <v>179.04</v>
      </c>
      <c r="E61" s="11">
        <v>15.046384972482285</v>
      </c>
      <c r="F61" s="8">
        <v>82.3663677889803</v>
      </c>
      <c r="G61" s="8">
        <f t="shared" si="0"/>
        <v>67.31998281649801</v>
      </c>
      <c r="H61">
        <f t="shared" si="6"/>
        <v>-564.9546546116184</v>
      </c>
      <c r="I61">
        <f t="shared" si="7"/>
        <v>564.9546546116184</v>
      </c>
      <c r="J61">
        <v>44</v>
      </c>
      <c r="K61" s="8">
        <f t="shared" si="1"/>
        <v>14746.874488939033</v>
      </c>
      <c r="L61" s="8">
        <f t="shared" si="2"/>
        <v>67.31998281649801</v>
      </c>
      <c r="M61" s="8">
        <f t="shared" si="3"/>
        <v>179.04</v>
      </c>
    </row>
    <row r="62" spans="1:13" ht="12.75">
      <c r="A62" s="9">
        <f t="shared" si="4"/>
        <v>34743</v>
      </c>
      <c r="B62" s="10">
        <f t="shared" si="5"/>
        <v>45</v>
      </c>
      <c r="C62" s="13">
        <v>178.09</v>
      </c>
      <c r="D62" s="13">
        <v>178.09</v>
      </c>
      <c r="E62" s="11">
        <v>14.57315331979186</v>
      </c>
      <c r="F62" s="8">
        <v>80.51621957128275</v>
      </c>
      <c r="G62" s="8">
        <f t="shared" si="0"/>
        <v>65.94306625149089</v>
      </c>
      <c r="H62">
        <f t="shared" si="6"/>
        <v>-329.4928960897569</v>
      </c>
      <c r="I62">
        <f t="shared" si="7"/>
        <v>329.4928960897569</v>
      </c>
      <c r="J62">
        <v>45</v>
      </c>
      <c r="K62" s="8">
        <f t="shared" si="1"/>
        <v>14339.133543449745</v>
      </c>
      <c r="L62" s="8">
        <f t="shared" si="2"/>
        <v>65.94306625149089</v>
      </c>
      <c r="M62" s="8">
        <f t="shared" si="3"/>
        <v>178.09</v>
      </c>
    </row>
    <row r="63" spans="1:13" ht="12.75">
      <c r="A63" s="9">
        <f t="shared" si="4"/>
        <v>34744</v>
      </c>
      <c r="B63" s="10">
        <f t="shared" si="5"/>
        <v>46</v>
      </c>
      <c r="C63" s="13">
        <v>177.77</v>
      </c>
      <c r="D63" s="13">
        <v>177.77</v>
      </c>
      <c r="E63" s="11">
        <v>14.38923345286416</v>
      </c>
      <c r="F63" s="8">
        <v>79.84251466217648</v>
      </c>
      <c r="G63" s="8">
        <f t="shared" si="0"/>
        <v>65.45328120931232</v>
      </c>
      <c r="H63">
        <f t="shared" si="6"/>
        <v>-119.76452169182038</v>
      </c>
      <c r="I63">
        <f t="shared" si="7"/>
        <v>119.76452169182038</v>
      </c>
      <c r="J63">
        <v>46</v>
      </c>
      <c r="K63" s="8">
        <f t="shared" si="1"/>
        <v>14193.603831495115</v>
      </c>
      <c r="L63" s="8">
        <f t="shared" si="2"/>
        <v>65.45328120931232</v>
      </c>
      <c r="M63" s="8">
        <f t="shared" si="3"/>
        <v>177.77</v>
      </c>
    </row>
    <row r="64" spans="1:13" ht="12.75">
      <c r="A64" s="9">
        <f t="shared" si="4"/>
        <v>34745</v>
      </c>
      <c r="B64" s="10">
        <f t="shared" si="5"/>
        <v>47</v>
      </c>
      <c r="C64" s="13">
        <v>178.55</v>
      </c>
      <c r="D64" s="13">
        <v>178.55</v>
      </c>
      <c r="E64" s="11">
        <v>14.701934407338396</v>
      </c>
      <c r="F64" s="8">
        <v>81.2193598380752</v>
      </c>
      <c r="G64" s="8">
        <f t="shared" si="0"/>
        <v>66.51742543073681</v>
      </c>
      <c r="H64">
        <f t="shared" si="6"/>
        <v>245.83570615671692</v>
      </c>
      <c r="I64">
        <f t="shared" si="7"/>
        <v>245.83570615671692</v>
      </c>
      <c r="J64">
        <v>47</v>
      </c>
      <c r="K64" s="8">
        <f t="shared" si="1"/>
        <v>14501.716699088329</v>
      </c>
      <c r="L64" s="8">
        <f t="shared" si="2"/>
        <v>66.51742543073681</v>
      </c>
      <c r="M64" s="8">
        <f t="shared" si="3"/>
        <v>178.55</v>
      </c>
    </row>
    <row r="65" spans="1:13" ht="12.75">
      <c r="A65" s="9">
        <f t="shared" si="4"/>
        <v>34746</v>
      </c>
      <c r="B65" s="10">
        <f t="shared" si="5"/>
        <v>48</v>
      </c>
      <c r="C65" s="13">
        <v>178.44</v>
      </c>
      <c r="D65" s="13">
        <v>178.44</v>
      </c>
      <c r="E65" s="11">
        <v>14.611921214595723</v>
      </c>
      <c r="F65" s="8">
        <v>80.93581385142811</v>
      </c>
      <c r="G65" s="8">
        <f t="shared" si="0"/>
        <v>66.32389263683238</v>
      </c>
      <c r="H65">
        <f t="shared" si="6"/>
        <v>-50.59594585730824</v>
      </c>
      <c r="I65">
        <f t="shared" si="7"/>
        <v>50.59594585730824</v>
      </c>
      <c r="J65">
        <v>48</v>
      </c>
      <c r="K65" s="8">
        <f t="shared" si="1"/>
        <v>14442.186623648831</v>
      </c>
      <c r="L65" s="8">
        <f t="shared" si="2"/>
        <v>66.32389263683238</v>
      </c>
      <c r="M65" s="8">
        <f t="shared" si="3"/>
        <v>178.44</v>
      </c>
    </row>
    <row r="66" spans="1:13" ht="12.75">
      <c r="A66" s="9">
        <f t="shared" si="4"/>
        <v>34747</v>
      </c>
      <c r="B66" s="10">
        <f t="shared" si="5"/>
        <v>49</v>
      </c>
      <c r="C66" s="13">
        <v>176.86</v>
      </c>
      <c r="D66" s="13">
        <v>176.86</v>
      </c>
      <c r="E66" s="11">
        <v>13.86585271477437</v>
      </c>
      <c r="F66" s="8">
        <v>77.91372820158205</v>
      </c>
      <c r="G66" s="8">
        <f t="shared" si="0"/>
        <v>64.04787548680767</v>
      </c>
      <c r="H66">
        <f t="shared" si="6"/>
        <v>-534.4860680317746</v>
      </c>
      <c r="I66">
        <f t="shared" si="7"/>
        <v>534.4860680317746</v>
      </c>
      <c r="J66">
        <v>49</v>
      </c>
      <c r="K66" s="8">
        <f t="shared" si="1"/>
        <v>13779.821969731802</v>
      </c>
      <c r="L66" s="8">
        <f t="shared" si="2"/>
        <v>64.04787548680767</v>
      </c>
      <c r="M66" s="8">
        <f t="shared" si="3"/>
        <v>176.86</v>
      </c>
    </row>
    <row r="67" spans="1:13" ht="12.75">
      <c r="A67" s="9">
        <f t="shared" si="4"/>
        <v>34748</v>
      </c>
      <c r="B67" s="10">
        <f t="shared" si="5"/>
        <v>50</v>
      </c>
      <c r="C67" s="13">
        <v>172.39</v>
      </c>
      <c r="D67" s="13">
        <v>172.39</v>
      </c>
      <c r="E67" s="11">
        <v>11.939514628432423</v>
      </c>
      <c r="F67" s="8">
        <v>69.6717213579543</v>
      </c>
      <c r="G67" s="8">
        <f t="shared" si="0"/>
        <v>57.73220672952188</v>
      </c>
      <c r="H67">
        <f t="shared" si="6"/>
        <v>-1420.8395597729875</v>
      </c>
      <c r="I67">
        <f t="shared" si="7"/>
        <v>1420.8395597729875</v>
      </c>
      <c r="J67">
        <v>50</v>
      </c>
      <c r="K67" s="8">
        <f t="shared" si="1"/>
        <v>12010.70804489774</v>
      </c>
      <c r="L67" s="8">
        <f t="shared" si="2"/>
        <v>57.73220672952188</v>
      </c>
      <c r="M67" s="8">
        <f t="shared" si="3"/>
        <v>172.39</v>
      </c>
    </row>
    <row r="68" spans="1:13" ht="12.75">
      <c r="A68" s="9">
        <f t="shared" si="4"/>
        <v>34749</v>
      </c>
      <c r="B68" s="10">
        <f t="shared" si="5"/>
        <v>51</v>
      </c>
      <c r="C68" s="13">
        <v>172.23</v>
      </c>
      <c r="D68" s="13">
        <v>172.23</v>
      </c>
      <c r="E68" s="11">
        <v>11.837761711814496</v>
      </c>
      <c r="F68" s="8">
        <v>69.29722544521225</v>
      </c>
      <c r="G68" s="8">
        <f t="shared" si="0"/>
        <v>57.459463733397754</v>
      </c>
      <c r="H68">
        <f t="shared" si="6"/>
        <v>-64.49943105156304</v>
      </c>
      <c r="I68">
        <f t="shared" si="7"/>
        <v>64.49943105156304</v>
      </c>
      <c r="J68">
        <v>51</v>
      </c>
      <c r="K68" s="8">
        <f t="shared" si="1"/>
        <v>11935.061138428904</v>
      </c>
      <c r="L68" s="8">
        <f t="shared" si="2"/>
        <v>57.459463733397754</v>
      </c>
      <c r="M68" s="8">
        <f t="shared" si="3"/>
        <v>172.23</v>
      </c>
    </row>
    <row r="69" spans="1:13" ht="12.75">
      <c r="A69" s="9">
        <f t="shared" si="4"/>
        <v>34750</v>
      </c>
      <c r="B69" s="10">
        <f t="shared" si="5"/>
        <v>52</v>
      </c>
      <c r="C69" s="13">
        <v>170.51</v>
      </c>
      <c r="D69" s="13">
        <v>170.51</v>
      </c>
      <c r="E69" s="11">
        <v>11.121336197411958</v>
      </c>
      <c r="F69" s="8">
        <v>66.14649008807876</v>
      </c>
      <c r="G69" s="8">
        <f t="shared" si="0"/>
        <v>55.02515389066681</v>
      </c>
      <c r="H69">
        <f t="shared" si="6"/>
        <v>-537.2318857448304</v>
      </c>
      <c r="I69">
        <f t="shared" si="7"/>
        <v>537.2318857448304</v>
      </c>
      <c r="J69">
        <v>52</v>
      </c>
      <c r="K69" s="8">
        <f t="shared" si="1"/>
        <v>11278.63802491831</v>
      </c>
      <c r="L69" s="8">
        <f t="shared" si="2"/>
        <v>55.02515389066681</v>
      </c>
      <c r="M69" s="8">
        <f t="shared" si="3"/>
        <v>170.51</v>
      </c>
    </row>
    <row r="70" spans="1:13" ht="12.75">
      <c r="A70" s="9">
        <f t="shared" si="4"/>
        <v>34751</v>
      </c>
      <c r="B70" s="10">
        <f t="shared" si="5"/>
        <v>53</v>
      </c>
      <c r="C70" s="13">
        <v>172.26</v>
      </c>
      <c r="D70" s="13">
        <v>172.26</v>
      </c>
      <c r="E70" s="11">
        <v>11.775328256135996</v>
      </c>
      <c r="F70" s="8">
        <v>69.17494753110522</v>
      </c>
      <c r="G70" s="8">
        <f t="shared" si="0"/>
        <v>57.399619274969226</v>
      </c>
      <c r="H70">
        <f t="shared" si="6"/>
        <v>521.682079135737</v>
      </c>
      <c r="I70">
        <f t="shared" si="7"/>
        <v>521.682079135737</v>
      </c>
      <c r="J70">
        <v>53</v>
      </c>
      <c r="K70" s="8">
        <f t="shared" si="1"/>
        <v>11916.076461708184</v>
      </c>
      <c r="L70" s="8">
        <f t="shared" si="2"/>
        <v>57.399619274969226</v>
      </c>
      <c r="M70" s="8">
        <f t="shared" si="3"/>
        <v>172.26</v>
      </c>
    </row>
    <row r="71" spans="1:13" ht="12.75">
      <c r="A71" s="9">
        <f t="shared" si="4"/>
        <v>34752</v>
      </c>
      <c r="B71" s="10">
        <f t="shared" si="5"/>
        <v>54</v>
      </c>
      <c r="C71" s="13">
        <v>171.41</v>
      </c>
      <c r="D71" s="13">
        <v>171.41</v>
      </c>
      <c r="E71" s="11">
        <v>11.40005887851561</v>
      </c>
      <c r="F71" s="8">
        <v>67.5645216748317</v>
      </c>
      <c r="G71" s="8">
        <f t="shared" si="0"/>
        <v>56.16446279631609</v>
      </c>
      <c r="H71">
        <f t="shared" si="6"/>
        <v>-276.0430960238445</v>
      </c>
      <c r="I71">
        <f t="shared" si="7"/>
        <v>276.0430960238445</v>
      </c>
      <c r="J71">
        <v>54</v>
      </c>
      <c r="K71" s="8">
        <f t="shared" si="1"/>
        <v>11581.2346602829</v>
      </c>
      <c r="L71" s="8">
        <f t="shared" si="2"/>
        <v>56.16446279631609</v>
      </c>
      <c r="M71" s="8">
        <f t="shared" si="3"/>
        <v>171.41</v>
      </c>
    </row>
    <row r="72" spans="1:13" ht="12.75">
      <c r="A72" s="9">
        <f t="shared" si="4"/>
        <v>34753</v>
      </c>
      <c r="B72" s="10">
        <f t="shared" si="5"/>
        <v>55</v>
      </c>
      <c r="C72" s="13">
        <v>171.77</v>
      </c>
      <c r="D72" s="13">
        <v>171.77</v>
      </c>
      <c r="E72" s="11">
        <v>11.505406754886112</v>
      </c>
      <c r="F72" s="8">
        <v>68.118333648732</v>
      </c>
      <c r="G72" s="8">
        <f t="shared" si="0"/>
        <v>56.612926893845895</v>
      </c>
      <c r="H72">
        <f t="shared" si="6"/>
        <v>95.12828275685614</v>
      </c>
      <c r="I72">
        <f t="shared" si="7"/>
        <v>95.12828275685614</v>
      </c>
      <c r="J72">
        <v>55</v>
      </c>
      <c r="K72" s="8">
        <f t="shared" si="1"/>
        <v>11700.686170842697</v>
      </c>
      <c r="L72" s="8">
        <f t="shared" si="2"/>
        <v>56.612926893845895</v>
      </c>
      <c r="M72" s="8">
        <f t="shared" si="3"/>
        <v>171.77</v>
      </c>
    </row>
    <row r="73" spans="1:13" ht="12.75">
      <c r="A73" s="9">
        <f t="shared" si="4"/>
        <v>34754</v>
      </c>
      <c r="B73" s="10">
        <f t="shared" si="5"/>
        <v>56</v>
      </c>
      <c r="C73" s="13">
        <v>173.94</v>
      </c>
      <c r="D73" s="13">
        <v>173.94</v>
      </c>
      <c r="E73" s="11">
        <v>12.346835774478121</v>
      </c>
      <c r="F73" s="8">
        <v>71.95359090642613</v>
      </c>
      <c r="G73" s="8">
        <f t="shared" si="0"/>
        <v>59.606755131948006</v>
      </c>
      <c r="H73">
        <f t="shared" si="6"/>
        <v>667.104647403316</v>
      </c>
      <c r="I73">
        <f t="shared" si="7"/>
        <v>667.104647403316</v>
      </c>
      <c r="J73">
        <v>56</v>
      </c>
      <c r="K73" s="8">
        <f t="shared" si="1"/>
        <v>12515.60760226376</v>
      </c>
      <c r="L73" s="8">
        <f t="shared" si="2"/>
        <v>59.606755131948006</v>
      </c>
      <c r="M73" s="8">
        <f t="shared" si="3"/>
        <v>173.94</v>
      </c>
    </row>
    <row r="74" spans="1:13" ht="12.75">
      <c r="A74" s="9">
        <f t="shared" si="4"/>
        <v>34755</v>
      </c>
      <c r="B74" s="10">
        <f t="shared" si="5"/>
        <v>57</v>
      </c>
      <c r="C74" s="13">
        <v>173.87</v>
      </c>
      <c r="D74" s="13">
        <v>173.87</v>
      </c>
      <c r="E74" s="11">
        <v>12.279684462686731</v>
      </c>
      <c r="F74" s="8">
        <v>71.73863707387008</v>
      </c>
      <c r="G74" s="8">
        <f t="shared" si="0"/>
        <v>59.45895261118335</v>
      </c>
      <c r="H74">
        <f t="shared" si="6"/>
        <v>-37.37402286652015</v>
      </c>
      <c r="I74">
        <f t="shared" si="7"/>
        <v>37.37402286652015</v>
      </c>
      <c r="J74">
        <v>57</v>
      </c>
      <c r="K74" s="8">
        <f t="shared" si="1"/>
        <v>12473.196828033791</v>
      </c>
      <c r="L74" s="8">
        <f t="shared" si="2"/>
        <v>59.45895261118335</v>
      </c>
      <c r="M74" s="8">
        <f t="shared" si="3"/>
        <v>173.87</v>
      </c>
    </row>
    <row r="75" spans="1:13" ht="12.75">
      <c r="A75" s="9">
        <f t="shared" si="4"/>
        <v>34756</v>
      </c>
      <c r="B75" s="10">
        <f t="shared" si="5"/>
        <v>58</v>
      </c>
      <c r="C75" s="13">
        <v>173.91</v>
      </c>
      <c r="D75" s="13">
        <v>173.91</v>
      </c>
      <c r="E75" s="11">
        <v>12.257925998224174</v>
      </c>
      <c r="F75" s="8">
        <v>71.72417991055639</v>
      </c>
      <c r="G75" s="8">
        <f t="shared" si="0"/>
        <v>59.46625391233221</v>
      </c>
      <c r="H75">
        <f t="shared" si="6"/>
        <v>-2.5142452718844193</v>
      </c>
      <c r="I75">
        <f t="shared" si="7"/>
        <v>2.5142452718844193</v>
      </c>
      <c r="J75">
        <v>58</v>
      </c>
      <c r="K75" s="8">
        <f t="shared" si="1"/>
        <v>12473.55212824486</v>
      </c>
      <c r="L75" s="8">
        <f t="shared" si="2"/>
        <v>59.46625391233221</v>
      </c>
      <c r="M75" s="8">
        <f t="shared" si="3"/>
        <v>173.91</v>
      </c>
    </row>
    <row r="76" spans="1:13" ht="12.75">
      <c r="A76" s="9">
        <f t="shared" si="4"/>
        <v>34757</v>
      </c>
      <c r="B76" s="10">
        <f t="shared" si="5"/>
        <v>59</v>
      </c>
      <c r="C76" s="13">
        <v>176.23</v>
      </c>
      <c r="D76" s="13">
        <v>176.23</v>
      </c>
      <c r="E76" s="11">
        <v>13.197160140360065</v>
      </c>
      <c r="F76" s="8">
        <v>75.9174131368965</v>
      </c>
      <c r="G76" s="8">
        <f t="shared" si="0"/>
        <v>62.72025299653643</v>
      </c>
      <c r="H76">
        <f t="shared" si="6"/>
        <v>738.973491477918</v>
      </c>
      <c r="I76">
        <f t="shared" si="7"/>
        <v>738.973491477918</v>
      </c>
      <c r="J76">
        <v>59</v>
      </c>
      <c r="K76" s="8">
        <f t="shared" si="1"/>
        <v>13378.92571711527</v>
      </c>
      <c r="L76" s="8">
        <f t="shared" si="2"/>
        <v>62.72025299653643</v>
      </c>
      <c r="M76" s="8">
        <f t="shared" si="3"/>
        <v>176.23</v>
      </c>
    </row>
    <row r="77" spans="1:13" ht="12.75">
      <c r="A77" s="9">
        <f t="shared" si="4"/>
        <v>34758</v>
      </c>
      <c r="B77" s="10">
        <f t="shared" si="5"/>
        <v>60</v>
      </c>
      <c r="C77" s="13">
        <v>175.26</v>
      </c>
      <c r="D77" s="13">
        <v>175.26</v>
      </c>
      <c r="E77" s="11">
        <v>12.74411295191381</v>
      </c>
      <c r="F77" s="8">
        <v>74.03222881629597</v>
      </c>
      <c r="G77" s="8">
        <f t="shared" si="0"/>
        <v>61.28811586438216</v>
      </c>
      <c r="H77">
        <f t="shared" si="6"/>
        <v>-330.3974040284489</v>
      </c>
      <c r="I77">
        <f t="shared" si="7"/>
        <v>330.3974040284489</v>
      </c>
      <c r="J77">
        <v>60</v>
      </c>
      <c r="K77" s="8">
        <f t="shared" si="1"/>
        <v>12974.888422344031</v>
      </c>
      <c r="L77" s="8">
        <f t="shared" si="2"/>
        <v>61.28811586438216</v>
      </c>
      <c r="M77" s="8">
        <f t="shared" si="3"/>
        <v>175.26</v>
      </c>
    </row>
    <row r="78" spans="1:13" ht="12.75">
      <c r="A78" s="9">
        <f t="shared" si="4"/>
        <v>34759</v>
      </c>
      <c r="B78" s="10">
        <f t="shared" si="5"/>
        <v>61</v>
      </c>
      <c r="C78" s="13">
        <v>177.58</v>
      </c>
      <c r="D78" s="13">
        <v>177.58</v>
      </c>
      <c r="E78" s="11">
        <v>13.705823136649956</v>
      </c>
      <c r="F78" s="8">
        <v>78.27663341016842</v>
      </c>
      <c r="G78" s="8">
        <f t="shared" si="0"/>
        <v>64.57081027351846</v>
      </c>
      <c r="H78">
        <f t="shared" si="6"/>
        <v>753.721367779869</v>
      </c>
      <c r="I78">
        <f t="shared" si="7"/>
        <v>753.721367779869</v>
      </c>
      <c r="J78">
        <v>61</v>
      </c>
      <c r="K78" s="8">
        <f t="shared" si="1"/>
        <v>13900.364560977709</v>
      </c>
      <c r="L78" s="8">
        <f t="shared" si="2"/>
        <v>64.57081027351846</v>
      </c>
      <c r="M78" s="8">
        <f t="shared" si="3"/>
        <v>177.58</v>
      </c>
    </row>
    <row r="79" spans="1:13" ht="12.75">
      <c r="A79" s="9">
        <f t="shared" si="4"/>
        <v>34760</v>
      </c>
      <c r="B79" s="10">
        <f t="shared" si="5"/>
        <v>62</v>
      </c>
      <c r="C79" s="13">
        <v>174.5</v>
      </c>
      <c r="D79" s="13">
        <v>174.5</v>
      </c>
      <c r="E79" s="11">
        <v>12.34806065334192</v>
      </c>
      <c r="F79" s="8">
        <v>72.45524696555272</v>
      </c>
      <c r="G79" s="8">
        <f t="shared" si="0"/>
        <v>60.1071863122108</v>
      </c>
      <c r="H79">
        <f t="shared" si="6"/>
        <v>-1015.8319345854392</v>
      </c>
      <c r="I79">
        <f t="shared" si="7"/>
        <v>1015.8319345854392</v>
      </c>
      <c r="J79">
        <v>62</v>
      </c>
      <c r="K79" s="8">
        <f t="shared" si="1"/>
        <v>12643.44059548895</v>
      </c>
      <c r="L79" s="8">
        <f t="shared" si="2"/>
        <v>60.1071863122108</v>
      </c>
      <c r="M79" s="8">
        <f t="shared" si="3"/>
        <v>174.5</v>
      </c>
    </row>
    <row r="80" spans="1:13" ht="12.75">
      <c r="A80" s="9">
        <f t="shared" si="4"/>
        <v>34761</v>
      </c>
      <c r="B80" s="10">
        <f t="shared" si="5"/>
        <v>63</v>
      </c>
      <c r="C80" s="13">
        <v>174.68</v>
      </c>
      <c r="D80" s="13">
        <v>174.68</v>
      </c>
      <c r="E80" s="11">
        <v>12.384100070823047</v>
      </c>
      <c r="F80" s="8">
        <v>72.69908791530123</v>
      </c>
      <c r="G80" s="8">
        <f t="shared" si="0"/>
        <v>60.31498784447819</v>
      </c>
      <c r="H80">
        <f t="shared" si="6"/>
        <v>42.59413710207091</v>
      </c>
      <c r="I80">
        <f t="shared" si="7"/>
        <v>42.59413710207091</v>
      </c>
      <c r="J80">
        <v>63</v>
      </c>
      <c r="K80" s="8">
        <f t="shared" si="1"/>
        <v>12699.07667704482</v>
      </c>
      <c r="L80" s="8">
        <f t="shared" si="2"/>
        <v>60.31498784447819</v>
      </c>
      <c r="M80" s="8">
        <f t="shared" si="3"/>
        <v>174.68</v>
      </c>
    </row>
    <row r="81" spans="1:13" ht="12.75">
      <c r="A81" s="9">
        <f t="shared" si="4"/>
        <v>34762</v>
      </c>
      <c r="B81" s="10">
        <f t="shared" si="5"/>
        <v>64</v>
      </c>
      <c r="C81" s="13">
        <v>176.14</v>
      </c>
      <c r="D81" s="13">
        <v>176.14</v>
      </c>
      <c r="E81" s="11">
        <v>12.960846289352537</v>
      </c>
      <c r="F81" s="8">
        <v>75.3230508854633</v>
      </c>
      <c r="G81" s="8">
        <f aca="true" t="shared" si="8" ref="G81:G144">F81-E81</f>
        <v>62.362204596110764</v>
      </c>
      <c r="H81">
        <f t="shared" si="6"/>
        <v>462.1848375643467</v>
      </c>
      <c r="I81">
        <f t="shared" si="7"/>
        <v>462.1848375643467</v>
      </c>
      <c r="J81">
        <v>64</v>
      </c>
      <c r="K81" s="8">
        <f aca="true" t="shared" si="9" ref="K81:K144">F81*C81</f>
        <v>13267.402182965505</v>
      </c>
      <c r="L81" s="8">
        <f aca="true" t="shared" si="10" ref="L81:L144">G81</f>
        <v>62.362204596110764</v>
      </c>
      <c r="M81" s="8">
        <f aca="true" t="shared" si="11" ref="M81:M144">C81</f>
        <v>176.14</v>
      </c>
    </row>
    <row r="82" spans="1:13" ht="12.75">
      <c r="A82" s="9">
        <f aca="true" t="shared" si="12" ref="A82:A145">A81+1</f>
        <v>34763</v>
      </c>
      <c r="B82" s="10">
        <f aca="true" t="shared" si="13" ref="B82:B145">B81+1</f>
        <v>65</v>
      </c>
      <c r="C82" s="13">
        <v>176.43</v>
      </c>
      <c r="D82" s="13">
        <v>176.43</v>
      </c>
      <c r="E82" s="11">
        <v>13.045429539610621</v>
      </c>
      <c r="F82" s="8">
        <v>75.77948064781113</v>
      </c>
      <c r="G82" s="8">
        <f t="shared" si="8"/>
        <v>62.734051108200504</v>
      </c>
      <c r="H82">
        <f aca="true" t="shared" si="14" ref="H82:H145">(F82-F81)*C82</f>
        <v>80.52790297102658</v>
      </c>
      <c r="I82">
        <f aca="true" t="shared" si="15" ref="I82:I145">ABS(H82)</f>
        <v>80.52790297102658</v>
      </c>
      <c r="J82">
        <v>65</v>
      </c>
      <c r="K82" s="8">
        <f t="shared" si="9"/>
        <v>13369.773770693319</v>
      </c>
      <c r="L82" s="8">
        <f t="shared" si="10"/>
        <v>62.734051108200504</v>
      </c>
      <c r="M82" s="8">
        <f t="shared" si="11"/>
        <v>176.43</v>
      </c>
    </row>
    <row r="83" spans="1:13" ht="12.75">
      <c r="A83" s="9">
        <f t="shared" si="12"/>
        <v>34764</v>
      </c>
      <c r="B83" s="10">
        <f t="shared" si="13"/>
        <v>66</v>
      </c>
      <c r="C83" s="13">
        <v>176.42</v>
      </c>
      <c r="D83" s="13">
        <v>176.42</v>
      </c>
      <c r="E83" s="11">
        <v>13.001328259063065</v>
      </c>
      <c r="F83" s="8">
        <v>75.67461378804906</v>
      </c>
      <c r="G83" s="8">
        <f t="shared" si="8"/>
        <v>62.67328552898599</v>
      </c>
      <c r="H83">
        <f t="shared" si="14"/>
        <v>-18.500611399224212</v>
      </c>
      <c r="I83">
        <f t="shared" si="15"/>
        <v>18.500611399224212</v>
      </c>
      <c r="J83">
        <v>66</v>
      </c>
      <c r="K83" s="8">
        <f t="shared" si="9"/>
        <v>13350.515364487614</v>
      </c>
      <c r="L83" s="8">
        <f t="shared" si="10"/>
        <v>62.67328552898599</v>
      </c>
      <c r="M83" s="8">
        <f t="shared" si="11"/>
        <v>176.42</v>
      </c>
    </row>
    <row r="84" spans="1:13" ht="12.75">
      <c r="A84" s="9">
        <f t="shared" si="12"/>
        <v>34765</v>
      </c>
      <c r="B84" s="10">
        <f t="shared" si="13"/>
        <v>67</v>
      </c>
      <c r="C84" s="13">
        <v>177.22</v>
      </c>
      <c r="D84" s="13">
        <v>177.22</v>
      </c>
      <c r="E84" s="11">
        <v>13.306867871038154</v>
      </c>
      <c r="F84" s="8">
        <v>77.09365259333269</v>
      </c>
      <c r="G84" s="8">
        <f t="shared" si="8"/>
        <v>63.78678472229454</v>
      </c>
      <c r="H84">
        <f t="shared" si="14"/>
        <v>251.48205707236562</v>
      </c>
      <c r="I84">
        <f t="shared" si="15"/>
        <v>251.48205707236562</v>
      </c>
      <c r="J84">
        <v>67</v>
      </c>
      <c r="K84" s="8">
        <f t="shared" si="9"/>
        <v>13662.53711259042</v>
      </c>
      <c r="L84" s="8">
        <f t="shared" si="10"/>
        <v>63.78678472229454</v>
      </c>
      <c r="M84" s="8">
        <f t="shared" si="11"/>
        <v>177.22</v>
      </c>
    </row>
    <row r="85" spans="1:13" ht="12.75">
      <c r="A85" s="9">
        <f t="shared" si="12"/>
        <v>34766</v>
      </c>
      <c r="B85" s="10">
        <f t="shared" si="13"/>
        <v>68</v>
      </c>
      <c r="C85" s="13">
        <v>178.51</v>
      </c>
      <c r="D85" s="13">
        <v>178.51</v>
      </c>
      <c r="E85" s="11">
        <v>13.83395706660053</v>
      </c>
      <c r="F85" s="8">
        <v>79.45557623490042</v>
      </c>
      <c r="G85" s="8">
        <f t="shared" si="8"/>
        <v>65.62161916829989</v>
      </c>
      <c r="H85">
        <f t="shared" si="14"/>
        <v>421.62698925625506</v>
      </c>
      <c r="I85">
        <f t="shared" si="15"/>
        <v>421.62698925625506</v>
      </c>
      <c r="J85">
        <v>68</v>
      </c>
      <c r="K85" s="8">
        <f t="shared" si="9"/>
        <v>14183.614913692074</v>
      </c>
      <c r="L85" s="8">
        <f t="shared" si="10"/>
        <v>65.62161916829989</v>
      </c>
      <c r="M85" s="8">
        <f t="shared" si="11"/>
        <v>178.51</v>
      </c>
    </row>
    <row r="86" spans="1:13" ht="12.75">
      <c r="A86" s="9">
        <f t="shared" si="12"/>
        <v>34767</v>
      </c>
      <c r="B86" s="10">
        <f t="shared" si="13"/>
        <v>69</v>
      </c>
      <c r="C86" s="13">
        <v>181.44</v>
      </c>
      <c r="D86" s="13">
        <v>181.44</v>
      </c>
      <c r="E86" s="11">
        <v>15.130863631028312</v>
      </c>
      <c r="F86" s="8">
        <v>85.01032339350488</v>
      </c>
      <c r="G86" s="8">
        <f t="shared" si="8"/>
        <v>69.87945976247656</v>
      </c>
      <c r="H86">
        <f t="shared" si="14"/>
        <v>1007.8533244571926</v>
      </c>
      <c r="I86">
        <f t="shared" si="15"/>
        <v>1007.8533244571926</v>
      </c>
      <c r="J86">
        <v>69</v>
      </c>
      <c r="K86" s="8">
        <f t="shared" si="9"/>
        <v>15424.273076517524</v>
      </c>
      <c r="L86" s="8">
        <f t="shared" si="10"/>
        <v>69.87945976247656</v>
      </c>
      <c r="M86" s="8">
        <f t="shared" si="11"/>
        <v>181.44</v>
      </c>
    </row>
    <row r="87" spans="1:13" ht="12.75">
      <c r="A87" s="9">
        <f t="shared" si="12"/>
        <v>34768</v>
      </c>
      <c r="B87" s="10">
        <f t="shared" si="13"/>
        <v>70</v>
      </c>
      <c r="C87" s="13">
        <v>184.15</v>
      </c>
      <c r="D87" s="13">
        <v>184.15</v>
      </c>
      <c r="E87" s="11">
        <v>16.38685056126171</v>
      </c>
      <c r="F87" s="8">
        <v>90.23279578261463</v>
      </c>
      <c r="G87" s="8">
        <f t="shared" si="8"/>
        <v>73.84594522135292</v>
      </c>
      <c r="H87">
        <f t="shared" si="14"/>
        <v>961.7182904545613</v>
      </c>
      <c r="I87">
        <f t="shared" si="15"/>
        <v>961.7182904545613</v>
      </c>
      <c r="J87">
        <v>70</v>
      </c>
      <c r="K87" s="8">
        <f t="shared" si="9"/>
        <v>16616.369343368486</v>
      </c>
      <c r="L87" s="8">
        <f t="shared" si="10"/>
        <v>73.84594522135292</v>
      </c>
      <c r="M87" s="8">
        <f t="shared" si="11"/>
        <v>184.15</v>
      </c>
    </row>
    <row r="88" spans="1:13" ht="12.75">
      <c r="A88" s="9">
        <f t="shared" si="12"/>
        <v>34769</v>
      </c>
      <c r="B88" s="10">
        <f t="shared" si="13"/>
        <v>71</v>
      </c>
      <c r="C88" s="13">
        <v>185.37</v>
      </c>
      <c r="D88" s="13">
        <v>185.37</v>
      </c>
      <c r="E88" s="11">
        <v>16.946674212048897</v>
      </c>
      <c r="F88" s="8">
        <v>92.57033027948289</v>
      </c>
      <c r="G88" s="8">
        <f t="shared" si="8"/>
        <v>75.62365606743398</v>
      </c>
      <c r="H88">
        <f t="shared" si="14"/>
        <v>433.30876968446904</v>
      </c>
      <c r="I88">
        <f t="shared" si="15"/>
        <v>433.30876968446904</v>
      </c>
      <c r="J88">
        <v>71</v>
      </c>
      <c r="K88" s="8">
        <f t="shared" si="9"/>
        <v>17159.762123907745</v>
      </c>
      <c r="L88" s="8">
        <f t="shared" si="10"/>
        <v>75.62365606743398</v>
      </c>
      <c r="M88" s="8">
        <f t="shared" si="11"/>
        <v>185.37</v>
      </c>
    </row>
    <row r="89" spans="1:13" ht="12.75">
      <c r="A89" s="9">
        <f t="shared" si="12"/>
        <v>34770</v>
      </c>
      <c r="B89" s="10">
        <f t="shared" si="13"/>
        <v>72</v>
      </c>
      <c r="C89" s="13">
        <v>186.29</v>
      </c>
      <c r="D89" s="13">
        <v>186.29</v>
      </c>
      <c r="E89" s="11">
        <v>17.365146171929858</v>
      </c>
      <c r="F89" s="8">
        <v>94.32734861247825</v>
      </c>
      <c r="G89" s="8">
        <f t="shared" si="8"/>
        <v>76.9622024405484</v>
      </c>
      <c r="H89">
        <f t="shared" si="14"/>
        <v>327.3149452537052</v>
      </c>
      <c r="I89">
        <f t="shared" si="15"/>
        <v>327.3149452537052</v>
      </c>
      <c r="J89">
        <v>72</v>
      </c>
      <c r="K89" s="8">
        <f t="shared" si="9"/>
        <v>17572.241773018573</v>
      </c>
      <c r="L89" s="8">
        <f t="shared" si="10"/>
        <v>76.9622024405484</v>
      </c>
      <c r="M89" s="8">
        <f t="shared" si="11"/>
        <v>186.29</v>
      </c>
    </row>
    <row r="90" spans="1:13" ht="12.75">
      <c r="A90" s="9">
        <f t="shared" si="12"/>
        <v>34771</v>
      </c>
      <c r="B90" s="10">
        <f t="shared" si="13"/>
        <v>73</v>
      </c>
      <c r="C90" s="13">
        <v>186.71</v>
      </c>
      <c r="D90" s="13">
        <v>186.71</v>
      </c>
      <c r="E90" s="11">
        <v>17.53396224407622</v>
      </c>
      <c r="F90" s="8">
        <v>95.09575163480164</v>
      </c>
      <c r="G90" s="8">
        <f t="shared" si="8"/>
        <v>77.56178939072542</v>
      </c>
      <c r="H90">
        <f t="shared" si="14"/>
        <v>143.46852829800156</v>
      </c>
      <c r="I90">
        <f t="shared" si="15"/>
        <v>143.46852829800156</v>
      </c>
      <c r="J90">
        <v>73</v>
      </c>
      <c r="K90" s="8">
        <f t="shared" si="9"/>
        <v>17755.327787733815</v>
      </c>
      <c r="L90" s="8">
        <f t="shared" si="10"/>
        <v>77.56178939072542</v>
      </c>
      <c r="M90" s="8">
        <f t="shared" si="11"/>
        <v>186.71</v>
      </c>
    </row>
    <row r="91" spans="1:13" ht="12.75">
      <c r="A91" s="9">
        <f t="shared" si="12"/>
        <v>34772</v>
      </c>
      <c r="B91" s="10">
        <f t="shared" si="13"/>
        <v>74</v>
      </c>
      <c r="C91" s="13">
        <v>187.69</v>
      </c>
      <c r="D91" s="13">
        <v>187.69</v>
      </c>
      <c r="E91" s="11">
        <v>17.99195666088483</v>
      </c>
      <c r="F91" s="8">
        <v>96.98866315260196</v>
      </c>
      <c r="G91" s="8">
        <f t="shared" si="8"/>
        <v>78.99670649171713</v>
      </c>
      <c r="H91">
        <f t="shared" si="14"/>
        <v>355.280562775941</v>
      </c>
      <c r="I91">
        <f t="shared" si="15"/>
        <v>355.280562775941</v>
      </c>
      <c r="J91">
        <v>74</v>
      </c>
      <c r="K91" s="8">
        <f t="shared" si="9"/>
        <v>18203.80218711186</v>
      </c>
      <c r="L91" s="8">
        <f t="shared" si="10"/>
        <v>78.99670649171713</v>
      </c>
      <c r="M91" s="8">
        <f t="shared" si="11"/>
        <v>187.69</v>
      </c>
    </row>
    <row r="92" spans="1:13" ht="12.75">
      <c r="A92" s="9">
        <f t="shared" si="12"/>
        <v>34773</v>
      </c>
      <c r="B92" s="10">
        <f t="shared" si="13"/>
        <v>75</v>
      </c>
      <c r="C92" s="13">
        <v>188</v>
      </c>
      <c r="D92" s="13">
        <v>188</v>
      </c>
      <c r="E92" s="11">
        <v>18.10740091621116</v>
      </c>
      <c r="F92" s="8">
        <v>97.5446832891282</v>
      </c>
      <c r="G92" s="8">
        <f t="shared" si="8"/>
        <v>79.43728237291704</v>
      </c>
      <c r="H92">
        <f t="shared" si="14"/>
        <v>104.53178566693367</v>
      </c>
      <c r="I92">
        <f t="shared" si="15"/>
        <v>104.53178566693367</v>
      </c>
      <c r="J92">
        <v>75</v>
      </c>
      <c r="K92" s="8">
        <f t="shared" si="9"/>
        <v>18338.400458356104</v>
      </c>
      <c r="L92" s="8">
        <f t="shared" si="10"/>
        <v>79.43728237291704</v>
      </c>
      <c r="M92" s="8">
        <f t="shared" si="11"/>
        <v>188</v>
      </c>
    </row>
    <row r="93" spans="1:13" ht="12.75">
      <c r="A93" s="9">
        <f t="shared" si="12"/>
        <v>34774</v>
      </c>
      <c r="B93" s="10">
        <f t="shared" si="13"/>
        <v>76</v>
      </c>
      <c r="C93" s="13">
        <v>192.83</v>
      </c>
      <c r="D93" s="13">
        <v>192.83</v>
      </c>
      <c r="E93" s="11">
        <v>20.65822942174207</v>
      </c>
      <c r="F93" s="8">
        <v>107.25839254559882</v>
      </c>
      <c r="G93" s="8">
        <f t="shared" si="8"/>
        <v>86.60016312385676</v>
      </c>
      <c r="H93">
        <f t="shared" si="14"/>
        <v>1873.0945559252302</v>
      </c>
      <c r="I93">
        <f t="shared" si="15"/>
        <v>1873.0945559252302</v>
      </c>
      <c r="J93">
        <v>76</v>
      </c>
      <c r="K93" s="8">
        <f t="shared" si="9"/>
        <v>20682.635834567824</v>
      </c>
      <c r="L93" s="8">
        <f t="shared" si="10"/>
        <v>86.60016312385676</v>
      </c>
      <c r="M93" s="8">
        <f t="shared" si="11"/>
        <v>192.83</v>
      </c>
    </row>
    <row r="94" spans="1:13" ht="12.75">
      <c r="A94" s="9">
        <f t="shared" si="12"/>
        <v>34775</v>
      </c>
      <c r="B94" s="10">
        <f t="shared" si="13"/>
        <v>77</v>
      </c>
      <c r="C94" s="13">
        <v>192.91</v>
      </c>
      <c r="D94" s="13">
        <v>192.91</v>
      </c>
      <c r="E94" s="11">
        <v>20.655946999802435</v>
      </c>
      <c r="F94" s="8">
        <v>107.36670570604831</v>
      </c>
      <c r="G94" s="8">
        <f t="shared" si="8"/>
        <v>86.71075870624587</v>
      </c>
      <c r="H94">
        <f t="shared" si="14"/>
        <v>20.89469178230992</v>
      </c>
      <c r="I94">
        <f t="shared" si="15"/>
        <v>20.89469178230992</v>
      </c>
      <c r="J94">
        <v>77</v>
      </c>
      <c r="K94" s="8">
        <f t="shared" si="9"/>
        <v>20712.11119775378</v>
      </c>
      <c r="L94" s="8">
        <f t="shared" si="10"/>
        <v>86.71075870624587</v>
      </c>
      <c r="M94" s="8">
        <f t="shared" si="11"/>
        <v>192.91</v>
      </c>
    </row>
    <row r="95" spans="1:13" ht="12.75">
      <c r="A95" s="9">
        <f t="shared" si="12"/>
        <v>34776</v>
      </c>
      <c r="B95" s="10">
        <f t="shared" si="13"/>
        <v>78</v>
      </c>
      <c r="C95" s="13">
        <v>195.07</v>
      </c>
      <c r="D95" s="13">
        <v>195.07</v>
      </c>
      <c r="E95" s="11">
        <v>21.828490205050315</v>
      </c>
      <c r="F95" s="8">
        <v>111.72794232819416</v>
      </c>
      <c r="G95" s="8">
        <f t="shared" si="8"/>
        <v>89.89945212314385</v>
      </c>
      <c r="H95">
        <f t="shared" si="14"/>
        <v>850.7464278819915</v>
      </c>
      <c r="I95">
        <f t="shared" si="15"/>
        <v>850.7464278819915</v>
      </c>
      <c r="J95">
        <v>78</v>
      </c>
      <c r="K95" s="8">
        <f t="shared" si="9"/>
        <v>21794.769709960834</v>
      </c>
      <c r="L95" s="8">
        <f t="shared" si="10"/>
        <v>89.89945212314385</v>
      </c>
      <c r="M95" s="8">
        <f t="shared" si="11"/>
        <v>195.07</v>
      </c>
    </row>
    <row r="96" spans="1:13" ht="12.75">
      <c r="A96" s="9">
        <f t="shared" si="12"/>
        <v>34777</v>
      </c>
      <c r="B96" s="10">
        <f t="shared" si="13"/>
        <v>79</v>
      </c>
      <c r="C96" s="13">
        <v>195.95</v>
      </c>
      <c r="D96" s="13">
        <v>195.95</v>
      </c>
      <c r="E96" s="11">
        <v>22.287702214061753</v>
      </c>
      <c r="F96" s="8">
        <v>113.48317569043249</v>
      </c>
      <c r="G96" s="8">
        <f t="shared" si="8"/>
        <v>91.19547347637074</v>
      </c>
      <c r="H96">
        <f t="shared" si="14"/>
        <v>343.9379773306005</v>
      </c>
      <c r="I96">
        <f t="shared" si="15"/>
        <v>343.9379773306005</v>
      </c>
      <c r="J96">
        <v>79</v>
      </c>
      <c r="K96" s="8">
        <f t="shared" si="9"/>
        <v>22237.028276540244</v>
      </c>
      <c r="L96" s="8">
        <f t="shared" si="10"/>
        <v>91.19547347637074</v>
      </c>
      <c r="M96" s="8">
        <f t="shared" si="11"/>
        <v>195.95</v>
      </c>
    </row>
    <row r="97" spans="1:13" ht="12.75">
      <c r="A97" s="9">
        <f t="shared" si="12"/>
        <v>34778</v>
      </c>
      <c r="B97" s="10">
        <f t="shared" si="13"/>
        <v>80</v>
      </c>
      <c r="C97" s="13">
        <v>197.93</v>
      </c>
      <c r="D97" s="13">
        <v>197.93</v>
      </c>
      <c r="E97" s="11">
        <v>23.400789809512133</v>
      </c>
      <c r="F97" s="8">
        <v>117.50616102666673</v>
      </c>
      <c r="G97" s="8">
        <f t="shared" si="8"/>
        <v>94.1053712171546</v>
      </c>
      <c r="H97">
        <f t="shared" si="14"/>
        <v>796.2694876008436</v>
      </c>
      <c r="I97">
        <f t="shared" si="15"/>
        <v>796.2694876008436</v>
      </c>
      <c r="J97">
        <v>80</v>
      </c>
      <c r="K97" s="8">
        <f t="shared" si="9"/>
        <v>23257.994452008148</v>
      </c>
      <c r="L97" s="8">
        <f t="shared" si="10"/>
        <v>94.1053712171546</v>
      </c>
      <c r="M97" s="8">
        <f t="shared" si="11"/>
        <v>197.93</v>
      </c>
    </row>
    <row r="98" spans="1:13" ht="12.75">
      <c r="A98" s="9">
        <f t="shared" si="12"/>
        <v>34779</v>
      </c>
      <c r="B98" s="10">
        <f t="shared" si="13"/>
        <v>81</v>
      </c>
      <c r="C98" s="13">
        <v>199.23</v>
      </c>
      <c r="D98" s="13">
        <v>199.23</v>
      </c>
      <c r="E98" s="11">
        <v>24.130190761637</v>
      </c>
      <c r="F98" s="8">
        <v>120.1413859194563</v>
      </c>
      <c r="G98" s="8">
        <f t="shared" si="8"/>
        <v>96.0111951578193</v>
      </c>
      <c r="H98">
        <f t="shared" si="14"/>
        <v>525.0158553904652</v>
      </c>
      <c r="I98">
        <f t="shared" si="15"/>
        <v>525.0158553904652</v>
      </c>
      <c r="J98">
        <v>81</v>
      </c>
      <c r="K98" s="8">
        <f t="shared" si="9"/>
        <v>23935.768316733276</v>
      </c>
      <c r="L98" s="8">
        <f t="shared" si="10"/>
        <v>96.0111951578193</v>
      </c>
      <c r="M98" s="8">
        <f t="shared" si="11"/>
        <v>199.23</v>
      </c>
    </row>
    <row r="99" spans="1:13" ht="12.75">
      <c r="A99" s="9">
        <f t="shared" si="12"/>
        <v>34780</v>
      </c>
      <c r="B99" s="10">
        <f t="shared" si="13"/>
        <v>82</v>
      </c>
      <c r="C99" s="13">
        <v>196.55</v>
      </c>
      <c r="D99" s="13">
        <v>196.55</v>
      </c>
      <c r="E99" s="11">
        <v>22.4925074943466</v>
      </c>
      <c r="F99" s="8">
        <v>114.57636961888912</v>
      </c>
      <c r="G99" s="8">
        <f t="shared" si="8"/>
        <v>92.08386212454252</v>
      </c>
      <c r="H99">
        <f t="shared" si="14"/>
        <v>-1093.8039538764792</v>
      </c>
      <c r="I99">
        <f t="shared" si="15"/>
        <v>1093.8039538764792</v>
      </c>
      <c r="J99">
        <v>82</v>
      </c>
      <c r="K99" s="8">
        <f t="shared" si="9"/>
        <v>22519.98544859266</v>
      </c>
      <c r="L99" s="8">
        <f t="shared" si="10"/>
        <v>92.08386212454252</v>
      </c>
      <c r="M99" s="8">
        <f t="shared" si="11"/>
        <v>196.55</v>
      </c>
    </row>
    <row r="100" spans="1:13" ht="12.75">
      <c r="A100" s="9">
        <f t="shared" si="12"/>
        <v>34781</v>
      </c>
      <c r="B100" s="10">
        <f t="shared" si="13"/>
        <v>83</v>
      </c>
      <c r="C100" s="13">
        <v>200.4</v>
      </c>
      <c r="D100" s="13">
        <v>200.4</v>
      </c>
      <c r="E100" s="11">
        <v>24.742884302950785</v>
      </c>
      <c r="F100" s="8">
        <v>122.47888636170151</v>
      </c>
      <c r="G100" s="8">
        <f t="shared" si="8"/>
        <v>97.73600205875073</v>
      </c>
      <c r="H100">
        <f t="shared" si="14"/>
        <v>1583.664355259604</v>
      </c>
      <c r="I100">
        <f t="shared" si="15"/>
        <v>1583.664355259604</v>
      </c>
      <c r="J100">
        <v>83</v>
      </c>
      <c r="K100" s="8">
        <f t="shared" si="9"/>
        <v>24544.768826884985</v>
      </c>
      <c r="L100" s="8">
        <f t="shared" si="10"/>
        <v>97.73600205875073</v>
      </c>
      <c r="M100" s="8">
        <f t="shared" si="11"/>
        <v>200.4</v>
      </c>
    </row>
    <row r="101" spans="1:13" ht="12.75">
      <c r="A101" s="9">
        <f t="shared" si="12"/>
        <v>34782</v>
      </c>
      <c r="B101" s="10">
        <f t="shared" si="13"/>
        <v>84</v>
      </c>
      <c r="C101" s="13">
        <v>202.86</v>
      </c>
      <c r="D101" s="13">
        <v>202.86</v>
      </c>
      <c r="E101" s="11">
        <v>26.21869960873312</v>
      </c>
      <c r="F101" s="8">
        <v>127.5257813797733</v>
      </c>
      <c r="G101" s="8">
        <f t="shared" si="8"/>
        <v>101.30708177104019</v>
      </c>
      <c r="H101">
        <f t="shared" si="14"/>
        <v>1023.8131233660442</v>
      </c>
      <c r="I101">
        <f t="shared" si="15"/>
        <v>1023.8131233660442</v>
      </c>
      <c r="J101">
        <v>84</v>
      </c>
      <c r="K101" s="8">
        <f t="shared" si="9"/>
        <v>25869.880010700814</v>
      </c>
      <c r="L101" s="8">
        <f t="shared" si="10"/>
        <v>101.30708177104019</v>
      </c>
      <c r="M101" s="8">
        <f t="shared" si="11"/>
        <v>202.86</v>
      </c>
    </row>
    <row r="102" spans="1:13" ht="12.75">
      <c r="A102" s="9">
        <f t="shared" si="12"/>
        <v>34783</v>
      </c>
      <c r="B102" s="10">
        <f t="shared" si="13"/>
        <v>85</v>
      </c>
      <c r="C102" s="13">
        <v>203.54</v>
      </c>
      <c r="D102" s="13">
        <v>203.54</v>
      </c>
      <c r="E102" s="11">
        <v>26.59821538304286</v>
      </c>
      <c r="F102" s="8">
        <v>128.90105499358341</v>
      </c>
      <c r="G102" s="8">
        <f t="shared" si="8"/>
        <v>102.30283961054056</v>
      </c>
      <c r="H102">
        <f t="shared" si="14"/>
        <v>279.9231913549095</v>
      </c>
      <c r="I102">
        <f t="shared" si="15"/>
        <v>279.9231913549095</v>
      </c>
      <c r="J102">
        <v>85</v>
      </c>
      <c r="K102" s="8">
        <f t="shared" si="9"/>
        <v>26236.52073339397</v>
      </c>
      <c r="L102" s="8">
        <f t="shared" si="10"/>
        <v>102.30283961054056</v>
      </c>
      <c r="M102" s="8">
        <f t="shared" si="11"/>
        <v>203.54</v>
      </c>
    </row>
    <row r="103" spans="1:13" ht="12.75">
      <c r="A103" s="9">
        <f t="shared" si="12"/>
        <v>34784</v>
      </c>
      <c r="B103" s="10">
        <f t="shared" si="13"/>
        <v>86</v>
      </c>
      <c r="C103" s="13">
        <v>204.47</v>
      </c>
      <c r="D103" s="13">
        <v>204.47</v>
      </c>
      <c r="E103" s="11">
        <v>27.140428562441063</v>
      </c>
      <c r="F103" s="8">
        <v>130.79557770798428</v>
      </c>
      <c r="G103" s="8">
        <f t="shared" si="8"/>
        <v>103.65514914554322</v>
      </c>
      <c r="H103">
        <f t="shared" si="14"/>
        <v>387.3730594135447</v>
      </c>
      <c r="I103">
        <f t="shared" si="15"/>
        <v>387.3730594135447</v>
      </c>
      <c r="J103">
        <v>86</v>
      </c>
      <c r="K103" s="8">
        <f t="shared" si="9"/>
        <v>26743.771773951546</v>
      </c>
      <c r="L103" s="8">
        <f t="shared" si="10"/>
        <v>103.65514914554322</v>
      </c>
      <c r="M103" s="8">
        <f t="shared" si="11"/>
        <v>204.47</v>
      </c>
    </row>
    <row r="104" spans="1:13" ht="12.75">
      <c r="A104" s="9">
        <f t="shared" si="12"/>
        <v>34785</v>
      </c>
      <c r="B104" s="10">
        <f t="shared" si="13"/>
        <v>87</v>
      </c>
      <c r="C104" s="13">
        <v>200.81</v>
      </c>
      <c r="D104" s="13">
        <v>200.81</v>
      </c>
      <c r="E104" s="11">
        <v>24.79728128596071</v>
      </c>
      <c r="F104" s="8">
        <v>123.18363444281047</v>
      </c>
      <c r="G104" s="8">
        <f t="shared" si="8"/>
        <v>98.38635315684976</v>
      </c>
      <c r="H104">
        <f t="shared" si="14"/>
        <v>-1528.5543270795522</v>
      </c>
      <c r="I104">
        <f t="shared" si="15"/>
        <v>1528.5543270795522</v>
      </c>
      <c r="J104">
        <v>87</v>
      </c>
      <c r="K104" s="8">
        <f t="shared" si="9"/>
        <v>24736.505632460772</v>
      </c>
      <c r="L104" s="8">
        <f t="shared" si="10"/>
        <v>98.38635315684976</v>
      </c>
      <c r="M104" s="8">
        <f t="shared" si="11"/>
        <v>200.81</v>
      </c>
    </row>
    <row r="105" spans="1:13" ht="12.75">
      <c r="A105" s="9">
        <f t="shared" si="12"/>
        <v>34786</v>
      </c>
      <c r="B105" s="10">
        <f t="shared" si="13"/>
        <v>88</v>
      </c>
      <c r="C105" s="13">
        <v>201.81</v>
      </c>
      <c r="D105" s="13">
        <v>201.81</v>
      </c>
      <c r="E105" s="11">
        <v>25.36479202380439</v>
      </c>
      <c r="F105" s="8">
        <v>125.22538513582208</v>
      </c>
      <c r="G105" s="8">
        <f t="shared" si="8"/>
        <v>99.86059311201768</v>
      </c>
      <c r="H105">
        <f t="shared" si="14"/>
        <v>412.04570735667255</v>
      </c>
      <c r="I105">
        <f t="shared" si="15"/>
        <v>412.04570735667255</v>
      </c>
      <c r="J105">
        <v>88</v>
      </c>
      <c r="K105" s="8">
        <f t="shared" si="9"/>
        <v>25271.734974260253</v>
      </c>
      <c r="L105" s="8">
        <f t="shared" si="10"/>
        <v>99.86059311201768</v>
      </c>
      <c r="M105" s="8">
        <f t="shared" si="11"/>
        <v>201.81</v>
      </c>
    </row>
    <row r="106" spans="1:13" ht="12.75">
      <c r="A106" s="9">
        <f t="shared" si="12"/>
        <v>34787</v>
      </c>
      <c r="B106" s="10">
        <f t="shared" si="13"/>
        <v>89</v>
      </c>
      <c r="C106" s="13">
        <v>204.05</v>
      </c>
      <c r="D106" s="13">
        <v>204.05</v>
      </c>
      <c r="E106" s="11">
        <v>26.722745074178363</v>
      </c>
      <c r="F106" s="8">
        <v>129.84631241694854</v>
      </c>
      <c r="G106" s="8">
        <f t="shared" si="8"/>
        <v>103.12356734277017</v>
      </c>
      <c r="H106">
        <f t="shared" si="14"/>
        <v>942.9002117138533</v>
      </c>
      <c r="I106">
        <f t="shared" si="15"/>
        <v>942.9002117138533</v>
      </c>
      <c r="J106">
        <v>89</v>
      </c>
      <c r="K106" s="8">
        <f t="shared" si="9"/>
        <v>26495.14004867835</v>
      </c>
      <c r="L106" s="8">
        <f t="shared" si="10"/>
        <v>103.12356734277017</v>
      </c>
      <c r="M106" s="8">
        <f t="shared" si="11"/>
        <v>204.05</v>
      </c>
    </row>
    <row r="107" spans="1:13" ht="12.75">
      <c r="A107" s="9">
        <f t="shared" si="12"/>
        <v>34788</v>
      </c>
      <c r="B107" s="10">
        <f t="shared" si="13"/>
        <v>90</v>
      </c>
      <c r="C107" s="13">
        <v>206.12</v>
      </c>
      <c r="D107" s="13">
        <v>206.12</v>
      </c>
      <c r="E107" s="11">
        <v>28.004708051097662</v>
      </c>
      <c r="F107" s="8">
        <v>134.1150043928913</v>
      </c>
      <c r="G107" s="8">
        <f t="shared" si="8"/>
        <v>106.11029634179364</v>
      </c>
      <c r="H107">
        <f t="shared" si="14"/>
        <v>879.8627900813243</v>
      </c>
      <c r="I107">
        <f t="shared" si="15"/>
        <v>879.8627900813243</v>
      </c>
      <c r="J107">
        <v>90</v>
      </c>
      <c r="K107" s="8">
        <f t="shared" si="9"/>
        <v>27643.784705462756</v>
      </c>
      <c r="L107" s="8">
        <f t="shared" si="10"/>
        <v>106.11029634179364</v>
      </c>
      <c r="M107" s="8">
        <f t="shared" si="11"/>
        <v>206.12</v>
      </c>
    </row>
    <row r="108" spans="1:13" ht="12.75">
      <c r="A108" s="9">
        <f t="shared" si="12"/>
        <v>34789</v>
      </c>
      <c r="B108" s="10">
        <f t="shared" si="13"/>
        <v>91</v>
      </c>
      <c r="C108" s="13">
        <v>201.74</v>
      </c>
      <c r="D108" s="13">
        <v>201.74</v>
      </c>
      <c r="E108" s="11">
        <v>25.17233374360217</v>
      </c>
      <c r="F108" s="8">
        <v>124.98029048446489</v>
      </c>
      <c r="G108" s="8">
        <f t="shared" si="8"/>
        <v>99.80795674086272</v>
      </c>
      <c r="H108">
        <f t="shared" si="14"/>
        <v>-1842.837183885946</v>
      </c>
      <c r="I108">
        <f t="shared" si="15"/>
        <v>1842.837183885946</v>
      </c>
      <c r="J108">
        <v>91</v>
      </c>
      <c r="K108" s="8">
        <f t="shared" si="9"/>
        <v>25213.52380233595</v>
      </c>
      <c r="L108" s="8">
        <f t="shared" si="10"/>
        <v>99.80795674086272</v>
      </c>
      <c r="M108" s="8">
        <f t="shared" si="11"/>
        <v>201.74</v>
      </c>
    </row>
    <row r="109" spans="1:13" ht="12.75">
      <c r="A109" s="9">
        <f t="shared" si="12"/>
        <v>34790</v>
      </c>
      <c r="B109" s="10">
        <f t="shared" si="13"/>
        <v>92</v>
      </c>
      <c r="C109" s="13">
        <v>201.44</v>
      </c>
      <c r="D109" s="13">
        <v>201.44</v>
      </c>
      <c r="E109" s="11">
        <v>24.93703185930981</v>
      </c>
      <c r="F109" s="8">
        <v>124.32060661690879</v>
      </c>
      <c r="G109" s="8">
        <f t="shared" si="8"/>
        <v>99.38357475759898</v>
      </c>
      <c r="H109">
        <f t="shared" si="14"/>
        <v>-132.88671828050028</v>
      </c>
      <c r="I109">
        <f t="shared" si="15"/>
        <v>132.88671828050028</v>
      </c>
      <c r="J109">
        <v>92</v>
      </c>
      <c r="K109" s="8">
        <f t="shared" si="9"/>
        <v>25043.14299691011</v>
      </c>
      <c r="L109" s="8">
        <f t="shared" si="10"/>
        <v>99.38357475759898</v>
      </c>
      <c r="M109" s="8">
        <f t="shared" si="11"/>
        <v>201.44</v>
      </c>
    </row>
    <row r="110" spans="1:13" ht="12.75">
      <c r="A110" s="9">
        <f t="shared" si="12"/>
        <v>34791</v>
      </c>
      <c r="B110" s="10">
        <f t="shared" si="13"/>
        <v>93</v>
      </c>
      <c r="C110" s="13">
        <v>200.01</v>
      </c>
      <c r="D110" s="13">
        <v>200.01</v>
      </c>
      <c r="E110" s="11">
        <v>24.012412438389095</v>
      </c>
      <c r="F110" s="8">
        <v>121.2958089199583</v>
      </c>
      <c r="G110" s="8">
        <f t="shared" si="8"/>
        <v>97.28339648156921</v>
      </c>
      <c r="H110">
        <f t="shared" si="14"/>
        <v>-604.9897873670667</v>
      </c>
      <c r="I110">
        <f t="shared" si="15"/>
        <v>604.9897873670667</v>
      </c>
      <c r="J110">
        <v>93</v>
      </c>
      <c r="K110" s="8">
        <f t="shared" si="9"/>
        <v>24260.374742080858</v>
      </c>
      <c r="L110" s="8">
        <f t="shared" si="10"/>
        <v>97.28339648156921</v>
      </c>
      <c r="M110" s="8">
        <f t="shared" si="11"/>
        <v>200.01</v>
      </c>
    </row>
    <row r="111" spans="1:13" ht="12.75">
      <c r="A111" s="9">
        <f t="shared" si="12"/>
        <v>34792</v>
      </c>
      <c r="B111" s="10">
        <f t="shared" si="13"/>
        <v>94</v>
      </c>
      <c r="C111" s="13">
        <v>201.34</v>
      </c>
      <c r="D111" s="13">
        <v>201.34</v>
      </c>
      <c r="E111" s="11">
        <v>24.775612159343662</v>
      </c>
      <c r="F111" s="8">
        <v>124.0428005701904</v>
      </c>
      <c r="G111" s="8">
        <f t="shared" si="8"/>
        <v>99.26718841084673</v>
      </c>
      <c r="H111">
        <f t="shared" si="14"/>
        <v>553.079298857729</v>
      </c>
      <c r="I111">
        <f t="shared" si="15"/>
        <v>553.079298857729</v>
      </c>
      <c r="J111">
        <v>94</v>
      </c>
      <c r="K111" s="8">
        <f t="shared" si="9"/>
        <v>24974.777466802134</v>
      </c>
      <c r="L111" s="8">
        <f t="shared" si="10"/>
        <v>99.26718841084673</v>
      </c>
      <c r="M111" s="8">
        <f t="shared" si="11"/>
        <v>201.34</v>
      </c>
    </row>
    <row r="112" spans="1:13" ht="12.75">
      <c r="A112" s="9">
        <f t="shared" si="12"/>
        <v>34793</v>
      </c>
      <c r="B112" s="10">
        <f t="shared" si="13"/>
        <v>95</v>
      </c>
      <c r="C112" s="13">
        <v>199.6</v>
      </c>
      <c r="D112" s="13">
        <v>199.6</v>
      </c>
      <c r="E112" s="11">
        <v>23.665149478292374</v>
      </c>
      <c r="F112" s="8">
        <v>120.35948496705488</v>
      </c>
      <c r="G112" s="8">
        <f t="shared" si="8"/>
        <v>96.6943354887625</v>
      </c>
      <c r="H112">
        <f t="shared" si="14"/>
        <v>-735.1897943858481</v>
      </c>
      <c r="I112">
        <f t="shared" si="15"/>
        <v>735.1897943858481</v>
      </c>
      <c r="J112">
        <v>95</v>
      </c>
      <c r="K112" s="8">
        <f t="shared" si="9"/>
        <v>24023.753199424154</v>
      </c>
      <c r="L112" s="8">
        <f t="shared" si="10"/>
        <v>96.6943354887625</v>
      </c>
      <c r="M112" s="8">
        <f t="shared" si="11"/>
        <v>199.6</v>
      </c>
    </row>
    <row r="113" spans="1:13" ht="12.75">
      <c r="A113" s="9">
        <f t="shared" si="12"/>
        <v>34794</v>
      </c>
      <c r="B113" s="10">
        <f t="shared" si="13"/>
        <v>96</v>
      </c>
      <c r="C113" s="13">
        <v>198.8</v>
      </c>
      <c r="D113" s="13">
        <v>198.8</v>
      </c>
      <c r="E113" s="11">
        <v>23.13558482010111</v>
      </c>
      <c r="F113" s="8">
        <v>118.63994908415492</v>
      </c>
      <c r="G113" s="8">
        <f t="shared" si="8"/>
        <v>95.5043642640538</v>
      </c>
      <c r="H113">
        <f t="shared" si="14"/>
        <v>-341.8437335205124</v>
      </c>
      <c r="I113">
        <f t="shared" si="15"/>
        <v>341.8437335205124</v>
      </c>
      <c r="J113">
        <v>96</v>
      </c>
      <c r="K113" s="8">
        <f t="shared" si="9"/>
        <v>23585.62187793</v>
      </c>
      <c r="L113" s="8">
        <f t="shared" si="10"/>
        <v>95.5043642640538</v>
      </c>
      <c r="M113" s="8">
        <f t="shared" si="11"/>
        <v>198.8</v>
      </c>
    </row>
    <row r="114" spans="1:13" ht="12.75">
      <c r="A114" s="9">
        <f t="shared" si="12"/>
        <v>34795</v>
      </c>
      <c r="B114" s="10">
        <f t="shared" si="13"/>
        <v>97</v>
      </c>
      <c r="C114" s="13">
        <v>198.34</v>
      </c>
      <c r="D114" s="13">
        <v>198.34</v>
      </c>
      <c r="E114" s="11">
        <v>22.812322347689907</v>
      </c>
      <c r="F114" s="8">
        <v>117.63092884205435</v>
      </c>
      <c r="G114" s="8">
        <f t="shared" si="8"/>
        <v>94.81860649436445</v>
      </c>
      <c r="H114">
        <f t="shared" si="14"/>
        <v>-200.12907481822816</v>
      </c>
      <c r="I114">
        <f t="shared" si="15"/>
        <v>200.12907481822816</v>
      </c>
      <c r="J114">
        <v>97</v>
      </c>
      <c r="K114" s="8">
        <f t="shared" si="9"/>
        <v>23330.91842653306</v>
      </c>
      <c r="L114" s="8">
        <f t="shared" si="10"/>
        <v>94.81860649436445</v>
      </c>
      <c r="M114" s="8">
        <f t="shared" si="11"/>
        <v>198.34</v>
      </c>
    </row>
    <row r="115" spans="1:13" ht="12.75">
      <c r="A115" s="9">
        <f t="shared" si="12"/>
        <v>34796</v>
      </c>
      <c r="B115" s="10">
        <f t="shared" si="13"/>
        <v>98</v>
      </c>
      <c r="C115" s="13">
        <v>199.03</v>
      </c>
      <c r="D115" s="13">
        <v>199.03</v>
      </c>
      <c r="E115" s="11">
        <v>23.173577738516496</v>
      </c>
      <c r="F115" s="8">
        <v>119.04057813269615</v>
      </c>
      <c r="G115" s="8">
        <f t="shared" si="8"/>
        <v>95.86700039417966</v>
      </c>
      <c r="H115">
        <f t="shared" si="14"/>
        <v>280.5624983164393</v>
      </c>
      <c r="I115">
        <f t="shared" si="15"/>
        <v>280.5624983164393</v>
      </c>
      <c r="J115">
        <v>98</v>
      </c>
      <c r="K115" s="8">
        <f t="shared" si="9"/>
        <v>23692.646265750514</v>
      </c>
      <c r="L115" s="8">
        <f t="shared" si="10"/>
        <v>95.86700039417966</v>
      </c>
      <c r="M115" s="8">
        <f t="shared" si="11"/>
        <v>199.03</v>
      </c>
    </row>
    <row r="116" spans="1:13" ht="12.75">
      <c r="A116" s="9">
        <f t="shared" si="12"/>
        <v>34797</v>
      </c>
      <c r="B116" s="10">
        <f t="shared" si="13"/>
        <v>99</v>
      </c>
      <c r="C116" s="13">
        <v>198.3</v>
      </c>
      <c r="D116" s="13">
        <v>198.3</v>
      </c>
      <c r="E116" s="11">
        <v>22.689302036338198</v>
      </c>
      <c r="F116" s="8">
        <v>117.46015201686947</v>
      </c>
      <c r="G116" s="8">
        <f t="shared" si="8"/>
        <v>94.77084998053127</v>
      </c>
      <c r="H116">
        <f t="shared" si="14"/>
        <v>-313.3984987684312</v>
      </c>
      <c r="I116">
        <f t="shared" si="15"/>
        <v>313.3984987684312</v>
      </c>
      <c r="J116">
        <v>99</v>
      </c>
      <c r="K116" s="8">
        <f t="shared" si="9"/>
        <v>23292.34814494522</v>
      </c>
      <c r="L116" s="8">
        <f t="shared" si="10"/>
        <v>94.77084998053127</v>
      </c>
      <c r="M116" s="8">
        <f t="shared" si="11"/>
        <v>198.3</v>
      </c>
    </row>
    <row r="117" spans="1:13" ht="12.75">
      <c r="A117" s="9">
        <f t="shared" si="12"/>
        <v>34798</v>
      </c>
      <c r="B117" s="10">
        <f t="shared" si="13"/>
        <v>100</v>
      </c>
      <c r="C117" s="13">
        <v>199.54</v>
      </c>
      <c r="D117" s="13">
        <v>199.54</v>
      </c>
      <c r="E117" s="11">
        <v>23.379614694071446</v>
      </c>
      <c r="F117" s="8">
        <v>120.03462643965989</v>
      </c>
      <c r="G117" s="8">
        <f t="shared" si="8"/>
        <v>96.65501174558844</v>
      </c>
      <c r="H117">
        <f t="shared" si="14"/>
        <v>513.7106263235996</v>
      </c>
      <c r="I117">
        <f t="shared" si="15"/>
        <v>513.7106263235996</v>
      </c>
      <c r="J117">
        <v>100</v>
      </c>
      <c r="K117" s="8">
        <f t="shared" si="9"/>
        <v>23951.709359769735</v>
      </c>
      <c r="L117" s="8">
        <f t="shared" si="10"/>
        <v>96.65501174558844</v>
      </c>
      <c r="M117" s="8">
        <f t="shared" si="11"/>
        <v>199.54</v>
      </c>
    </row>
    <row r="118" spans="1:13" ht="12.75">
      <c r="A118" s="9">
        <f t="shared" si="12"/>
        <v>34799</v>
      </c>
      <c r="B118" s="10">
        <f t="shared" si="13"/>
        <v>101</v>
      </c>
      <c r="C118" s="13">
        <v>204.63</v>
      </c>
      <c r="D118" s="13">
        <v>204.63</v>
      </c>
      <c r="E118" s="11">
        <v>26.48689729564715</v>
      </c>
      <c r="F118" s="8">
        <v>130.74300496875165</v>
      </c>
      <c r="G118" s="8">
        <f t="shared" si="8"/>
        <v>104.2561076731045</v>
      </c>
      <c r="H118">
        <f t="shared" si="14"/>
        <v>2191.255498408047</v>
      </c>
      <c r="I118">
        <f t="shared" si="15"/>
        <v>2191.255498408047</v>
      </c>
      <c r="J118">
        <v>101</v>
      </c>
      <c r="K118" s="8">
        <f t="shared" si="9"/>
        <v>26753.94110675565</v>
      </c>
      <c r="L118" s="8">
        <f t="shared" si="10"/>
        <v>104.2561076731045</v>
      </c>
      <c r="M118" s="8">
        <f t="shared" si="11"/>
        <v>204.63</v>
      </c>
    </row>
    <row r="119" spans="1:13" ht="12.75">
      <c r="A119" s="9">
        <f t="shared" si="12"/>
        <v>34800</v>
      </c>
      <c r="B119" s="10">
        <f t="shared" si="13"/>
        <v>102</v>
      </c>
      <c r="C119" s="13">
        <v>205.87</v>
      </c>
      <c r="D119" s="13">
        <v>205.87</v>
      </c>
      <c r="E119" s="11">
        <v>27.233505524683608</v>
      </c>
      <c r="F119" s="8">
        <v>133.33099026816737</v>
      </c>
      <c r="G119" s="8">
        <f t="shared" si="8"/>
        <v>106.09748474348376</v>
      </c>
      <c r="H119">
        <f t="shared" si="14"/>
        <v>532.7885335907143</v>
      </c>
      <c r="I119">
        <f t="shared" si="15"/>
        <v>532.7885335907143</v>
      </c>
      <c r="J119">
        <v>102</v>
      </c>
      <c r="K119" s="8">
        <f t="shared" si="9"/>
        <v>27448.850966507616</v>
      </c>
      <c r="L119" s="8">
        <f t="shared" si="10"/>
        <v>106.09748474348376</v>
      </c>
      <c r="M119" s="8">
        <f t="shared" si="11"/>
        <v>205.87</v>
      </c>
    </row>
    <row r="120" spans="1:13" ht="12.75">
      <c r="A120" s="9">
        <f t="shared" si="12"/>
        <v>34801</v>
      </c>
      <c r="B120" s="10">
        <f t="shared" si="13"/>
        <v>103</v>
      </c>
      <c r="C120" s="13">
        <v>207.9</v>
      </c>
      <c r="D120" s="13">
        <v>207.9</v>
      </c>
      <c r="E120" s="11">
        <v>28.51129366703588</v>
      </c>
      <c r="F120" s="8">
        <v>137.58140750342142</v>
      </c>
      <c r="G120" s="8">
        <f t="shared" si="8"/>
        <v>109.07011383638553</v>
      </c>
      <c r="H120">
        <f t="shared" si="14"/>
        <v>883.6617432093166</v>
      </c>
      <c r="I120">
        <f t="shared" si="15"/>
        <v>883.6617432093166</v>
      </c>
      <c r="J120">
        <v>103</v>
      </c>
      <c r="K120" s="8">
        <f t="shared" si="9"/>
        <v>28603.17461996131</v>
      </c>
      <c r="L120" s="8">
        <f t="shared" si="10"/>
        <v>109.07011383638553</v>
      </c>
      <c r="M120" s="8">
        <f t="shared" si="11"/>
        <v>207.9</v>
      </c>
    </row>
    <row r="121" spans="1:13" ht="12.75">
      <c r="A121" s="9">
        <f t="shared" si="12"/>
        <v>34802</v>
      </c>
      <c r="B121" s="10">
        <f t="shared" si="13"/>
        <v>104</v>
      </c>
      <c r="C121" s="13">
        <v>209.51</v>
      </c>
      <c r="D121" s="13">
        <v>209.51</v>
      </c>
      <c r="E121" s="11">
        <v>29.534051018596752</v>
      </c>
      <c r="F121" s="8">
        <v>140.94529403124784</v>
      </c>
      <c r="G121" s="8">
        <f t="shared" si="8"/>
        <v>111.41124301265108</v>
      </c>
      <c r="H121">
        <f t="shared" si="14"/>
        <v>704.7678664449139</v>
      </c>
      <c r="I121">
        <f t="shared" si="15"/>
        <v>704.7678664449139</v>
      </c>
      <c r="J121">
        <v>104</v>
      </c>
      <c r="K121" s="8">
        <f t="shared" si="9"/>
        <v>29529.448552486734</v>
      </c>
      <c r="L121" s="8">
        <f t="shared" si="10"/>
        <v>111.41124301265108</v>
      </c>
      <c r="M121" s="8">
        <f t="shared" si="11"/>
        <v>209.51</v>
      </c>
    </row>
    <row r="122" spans="1:13" ht="12.75">
      <c r="A122" s="9">
        <f t="shared" si="12"/>
        <v>34803</v>
      </c>
      <c r="B122" s="10">
        <f t="shared" si="13"/>
        <v>105</v>
      </c>
      <c r="C122" s="13">
        <v>209.28</v>
      </c>
      <c r="D122" s="13">
        <v>209.28</v>
      </c>
      <c r="E122" s="11">
        <v>29.32783155173907</v>
      </c>
      <c r="F122" s="8">
        <v>140.4508214651126</v>
      </c>
      <c r="G122" s="8">
        <f t="shared" si="8"/>
        <v>111.12298991337353</v>
      </c>
      <c r="H122">
        <f t="shared" si="14"/>
        <v>-103.48321864078378</v>
      </c>
      <c r="I122">
        <f t="shared" si="15"/>
        <v>103.48321864078378</v>
      </c>
      <c r="J122">
        <v>105</v>
      </c>
      <c r="K122" s="8">
        <f t="shared" si="9"/>
        <v>29393.547916218766</v>
      </c>
      <c r="L122" s="8">
        <f t="shared" si="10"/>
        <v>111.12298991337353</v>
      </c>
      <c r="M122" s="8">
        <f t="shared" si="11"/>
        <v>209.28</v>
      </c>
    </row>
    <row r="123" spans="1:13" ht="12.75">
      <c r="A123" s="9">
        <f t="shared" si="12"/>
        <v>34804</v>
      </c>
      <c r="B123" s="10">
        <f t="shared" si="13"/>
        <v>106</v>
      </c>
      <c r="C123" s="13">
        <v>212.3</v>
      </c>
      <c r="D123" s="13">
        <v>212.3</v>
      </c>
      <c r="E123" s="11">
        <v>31.333456168030125</v>
      </c>
      <c r="F123" s="8">
        <v>146.76193020185917</v>
      </c>
      <c r="G123" s="8">
        <f t="shared" si="8"/>
        <v>115.42847403382905</v>
      </c>
      <c r="H123">
        <f t="shared" si="14"/>
        <v>1339.848384811298</v>
      </c>
      <c r="I123">
        <f t="shared" si="15"/>
        <v>1339.848384811298</v>
      </c>
      <c r="J123">
        <v>106</v>
      </c>
      <c r="K123" s="8">
        <f t="shared" si="9"/>
        <v>31157.557781854703</v>
      </c>
      <c r="L123" s="8">
        <f t="shared" si="10"/>
        <v>115.42847403382905</v>
      </c>
      <c r="M123" s="8">
        <f t="shared" si="11"/>
        <v>212.3</v>
      </c>
    </row>
    <row r="124" spans="1:13" ht="12.75">
      <c r="A124" s="9">
        <f t="shared" si="12"/>
        <v>34805</v>
      </c>
      <c r="B124" s="10">
        <f t="shared" si="13"/>
        <v>107</v>
      </c>
      <c r="C124" s="13">
        <v>210</v>
      </c>
      <c r="D124" s="13">
        <v>210</v>
      </c>
      <c r="E124" s="11">
        <v>29.70914988640545</v>
      </c>
      <c r="F124" s="8">
        <v>141.94059887305673</v>
      </c>
      <c r="G124" s="8">
        <f t="shared" si="8"/>
        <v>112.23144898665129</v>
      </c>
      <c r="H124">
        <f t="shared" si="14"/>
        <v>-1012.4795790485132</v>
      </c>
      <c r="I124">
        <f t="shared" si="15"/>
        <v>1012.4795790485132</v>
      </c>
      <c r="J124">
        <v>107</v>
      </c>
      <c r="K124" s="8">
        <f t="shared" si="9"/>
        <v>29807.525763341913</v>
      </c>
      <c r="L124" s="8">
        <f t="shared" si="10"/>
        <v>112.23144898665129</v>
      </c>
      <c r="M124" s="8">
        <f t="shared" si="11"/>
        <v>210</v>
      </c>
    </row>
    <row r="125" spans="1:13" ht="12.75">
      <c r="A125" s="9">
        <f t="shared" si="12"/>
        <v>34806</v>
      </c>
      <c r="B125" s="10">
        <f t="shared" si="13"/>
        <v>108</v>
      </c>
      <c r="C125" s="13">
        <v>212.05</v>
      </c>
      <c r="D125" s="13">
        <v>212.05</v>
      </c>
      <c r="E125" s="11">
        <v>31.056885502691898</v>
      </c>
      <c r="F125" s="8">
        <v>146.23157516227445</v>
      </c>
      <c r="G125" s="8">
        <f t="shared" si="8"/>
        <v>115.17468965958255</v>
      </c>
      <c r="H125">
        <f t="shared" si="14"/>
        <v>909.9015221286185</v>
      </c>
      <c r="I125">
        <f t="shared" si="15"/>
        <v>909.9015221286185</v>
      </c>
      <c r="J125">
        <v>108</v>
      </c>
      <c r="K125" s="8">
        <f t="shared" si="9"/>
        <v>31008.405513160298</v>
      </c>
      <c r="L125" s="8">
        <f t="shared" si="10"/>
        <v>115.17468965958255</v>
      </c>
      <c r="M125" s="8">
        <f t="shared" si="11"/>
        <v>212.05</v>
      </c>
    </row>
    <row r="126" spans="1:13" ht="12.75">
      <c r="A126" s="9">
        <f t="shared" si="12"/>
        <v>34807</v>
      </c>
      <c r="B126" s="10">
        <f t="shared" si="13"/>
        <v>109</v>
      </c>
      <c r="C126" s="13">
        <v>213.06</v>
      </c>
      <c r="D126" s="13">
        <v>213.06</v>
      </c>
      <c r="E126" s="11">
        <v>31.70464368272492</v>
      </c>
      <c r="F126" s="8">
        <v>148.33947266731738</v>
      </c>
      <c r="G126" s="8">
        <f t="shared" si="8"/>
        <v>116.63482898459246</v>
      </c>
      <c r="H126">
        <f t="shared" si="14"/>
        <v>449.1086424244462</v>
      </c>
      <c r="I126">
        <f t="shared" si="15"/>
        <v>449.1086424244462</v>
      </c>
      <c r="J126">
        <v>109</v>
      </c>
      <c r="K126" s="8">
        <f t="shared" si="9"/>
        <v>31605.208046498643</v>
      </c>
      <c r="L126" s="8">
        <f t="shared" si="10"/>
        <v>116.63482898459246</v>
      </c>
      <c r="M126" s="8">
        <f t="shared" si="11"/>
        <v>213.06</v>
      </c>
    </row>
    <row r="127" spans="1:13" ht="12.75">
      <c r="A127" s="9">
        <f t="shared" si="12"/>
        <v>34808</v>
      </c>
      <c r="B127" s="10">
        <f t="shared" si="13"/>
        <v>110</v>
      </c>
      <c r="C127" s="13">
        <v>214.62</v>
      </c>
      <c r="D127" s="13">
        <v>214.62</v>
      </c>
      <c r="E127" s="11">
        <v>32.74648024854137</v>
      </c>
      <c r="F127" s="8">
        <v>151.59088336321315</v>
      </c>
      <c r="G127" s="8">
        <f t="shared" si="8"/>
        <v>118.84440311467179</v>
      </c>
      <c r="H127">
        <f t="shared" si="14"/>
        <v>697.8177635531504</v>
      </c>
      <c r="I127">
        <f t="shared" si="15"/>
        <v>697.8177635531504</v>
      </c>
      <c r="J127">
        <v>110</v>
      </c>
      <c r="K127" s="8">
        <f t="shared" si="9"/>
        <v>32534.435387412806</v>
      </c>
      <c r="L127" s="8">
        <f t="shared" si="10"/>
        <v>118.84440311467179</v>
      </c>
      <c r="M127" s="8">
        <f t="shared" si="11"/>
        <v>214.62</v>
      </c>
    </row>
    <row r="128" spans="1:13" ht="12.75">
      <c r="A128" s="9">
        <f t="shared" si="12"/>
        <v>34809</v>
      </c>
      <c r="B128" s="10">
        <f t="shared" si="13"/>
        <v>111</v>
      </c>
      <c r="C128" s="13">
        <v>215.02</v>
      </c>
      <c r="D128" s="13">
        <v>215.02</v>
      </c>
      <c r="E128" s="11">
        <v>32.97726893307088</v>
      </c>
      <c r="F128" s="8">
        <v>152.42612994675812</v>
      </c>
      <c r="G128" s="8">
        <f t="shared" si="8"/>
        <v>119.44886101368724</v>
      </c>
      <c r="H128">
        <f t="shared" si="14"/>
        <v>179.5947203938399</v>
      </c>
      <c r="I128">
        <f t="shared" si="15"/>
        <v>179.5947203938399</v>
      </c>
      <c r="J128">
        <v>111</v>
      </c>
      <c r="K128" s="8">
        <f t="shared" si="9"/>
        <v>32774.66646115193</v>
      </c>
      <c r="L128" s="8">
        <f t="shared" si="10"/>
        <v>119.44886101368724</v>
      </c>
      <c r="M128" s="8">
        <f t="shared" si="11"/>
        <v>215.02</v>
      </c>
    </row>
    <row r="129" spans="1:13" ht="12.75">
      <c r="A129" s="9">
        <f t="shared" si="12"/>
        <v>34810</v>
      </c>
      <c r="B129" s="10">
        <f t="shared" si="13"/>
        <v>112</v>
      </c>
      <c r="C129" s="13">
        <v>220.08</v>
      </c>
      <c r="D129" s="13">
        <v>220.08</v>
      </c>
      <c r="E129" s="11">
        <v>36.59171836359694</v>
      </c>
      <c r="F129" s="8">
        <v>162.85864440497707</v>
      </c>
      <c r="G129" s="8">
        <f t="shared" si="8"/>
        <v>126.26692604138013</v>
      </c>
      <c r="H129">
        <f t="shared" si="14"/>
        <v>2295.987781964826</v>
      </c>
      <c r="I129">
        <f t="shared" si="15"/>
        <v>2295.987781964826</v>
      </c>
      <c r="J129">
        <v>112</v>
      </c>
      <c r="K129" s="8">
        <f t="shared" si="9"/>
        <v>35841.93046064735</v>
      </c>
      <c r="L129" s="8">
        <f t="shared" si="10"/>
        <v>126.26692604138013</v>
      </c>
      <c r="M129" s="8">
        <f t="shared" si="11"/>
        <v>220.08</v>
      </c>
    </row>
    <row r="130" spans="1:13" ht="12.75">
      <c r="A130" s="9">
        <f t="shared" si="12"/>
        <v>34811</v>
      </c>
      <c r="B130" s="10">
        <f t="shared" si="13"/>
        <v>113</v>
      </c>
      <c r="C130" s="13">
        <v>217.55</v>
      </c>
      <c r="D130" s="13">
        <v>217.55</v>
      </c>
      <c r="E130" s="11">
        <v>34.68635141566386</v>
      </c>
      <c r="F130" s="8">
        <v>157.68289520604245</v>
      </c>
      <c r="G130" s="8">
        <f t="shared" si="8"/>
        <v>122.99654379037858</v>
      </c>
      <c r="H130">
        <f t="shared" si="14"/>
        <v>-1125.9842382282277</v>
      </c>
      <c r="I130">
        <f t="shared" si="15"/>
        <v>1125.9842382282277</v>
      </c>
      <c r="J130">
        <v>113</v>
      </c>
      <c r="K130" s="8">
        <f t="shared" si="9"/>
        <v>34303.91385207453</v>
      </c>
      <c r="L130" s="8">
        <f t="shared" si="10"/>
        <v>122.99654379037858</v>
      </c>
      <c r="M130" s="8">
        <f t="shared" si="11"/>
        <v>217.55</v>
      </c>
    </row>
    <row r="131" spans="1:13" ht="12.75">
      <c r="A131" s="9">
        <f t="shared" si="12"/>
        <v>34812</v>
      </c>
      <c r="B131" s="10">
        <f t="shared" si="13"/>
        <v>114</v>
      </c>
      <c r="C131" s="13">
        <v>220.88</v>
      </c>
      <c r="D131" s="13">
        <v>220.88</v>
      </c>
      <c r="E131" s="11">
        <v>37.08135201769524</v>
      </c>
      <c r="F131" s="8">
        <v>164.52561404479175</v>
      </c>
      <c r="G131" s="8">
        <f t="shared" si="8"/>
        <v>127.44426202709651</v>
      </c>
      <c r="H131">
        <f t="shared" si="14"/>
        <v>1511.4197371029468</v>
      </c>
      <c r="I131">
        <f t="shared" si="15"/>
        <v>1511.4197371029468</v>
      </c>
      <c r="J131">
        <v>114</v>
      </c>
      <c r="K131" s="8">
        <f t="shared" si="9"/>
        <v>36340.417630213604</v>
      </c>
      <c r="L131" s="8">
        <f t="shared" si="10"/>
        <v>127.44426202709651</v>
      </c>
      <c r="M131" s="8">
        <f t="shared" si="11"/>
        <v>220.88</v>
      </c>
    </row>
    <row r="132" spans="1:13" ht="12.75">
      <c r="A132" s="9">
        <f t="shared" si="12"/>
        <v>34813</v>
      </c>
      <c r="B132" s="10">
        <f t="shared" si="13"/>
        <v>115</v>
      </c>
      <c r="C132" s="13">
        <v>217.6</v>
      </c>
      <c r="D132" s="13">
        <v>217.6</v>
      </c>
      <c r="E132" s="11">
        <v>34.61774035737277</v>
      </c>
      <c r="F132" s="8">
        <v>157.80914476912085</v>
      </c>
      <c r="G132" s="8">
        <f t="shared" si="8"/>
        <v>123.19140441174808</v>
      </c>
      <c r="H132">
        <f t="shared" si="14"/>
        <v>-1461.5037143859884</v>
      </c>
      <c r="I132">
        <f t="shared" si="15"/>
        <v>1461.5037143859884</v>
      </c>
      <c r="J132">
        <v>115</v>
      </c>
      <c r="K132" s="8">
        <f t="shared" si="9"/>
        <v>34339.269901760694</v>
      </c>
      <c r="L132" s="8">
        <f t="shared" si="10"/>
        <v>123.19140441174808</v>
      </c>
      <c r="M132" s="8">
        <f t="shared" si="11"/>
        <v>217.6</v>
      </c>
    </row>
    <row r="133" spans="1:13" ht="12.75">
      <c r="A133" s="9">
        <f t="shared" si="12"/>
        <v>34814</v>
      </c>
      <c r="B133" s="10">
        <f t="shared" si="13"/>
        <v>116</v>
      </c>
      <c r="C133" s="13">
        <v>217.32</v>
      </c>
      <c r="D133" s="13">
        <v>217.32</v>
      </c>
      <c r="E133" s="11">
        <v>34.36235919643781</v>
      </c>
      <c r="F133" s="8">
        <v>157.24072180643495</v>
      </c>
      <c r="G133" s="8">
        <f t="shared" si="8"/>
        <v>122.87836260999714</v>
      </c>
      <c r="H133">
        <f t="shared" si="14"/>
        <v>-123.52967825089995</v>
      </c>
      <c r="I133">
        <f t="shared" si="15"/>
        <v>123.52967825089995</v>
      </c>
      <c r="J133">
        <v>116</v>
      </c>
      <c r="K133" s="8">
        <f t="shared" si="9"/>
        <v>34171.55366297444</v>
      </c>
      <c r="L133" s="8">
        <f t="shared" si="10"/>
        <v>122.87836260999714</v>
      </c>
      <c r="M133" s="8">
        <f t="shared" si="11"/>
        <v>217.32</v>
      </c>
    </row>
    <row r="134" spans="1:13" ht="12.75">
      <c r="A134" s="9">
        <f t="shared" si="12"/>
        <v>34815</v>
      </c>
      <c r="B134" s="10">
        <f t="shared" si="13"/>
        <v>117</v>
      </c>
      <c r="C134" s="13">
        <v>216.66</v>
      </c>
      <c r="D134" s="13">
        <v>216.66</v>
      </c>
      <c r="E134" s="11">
        <v>33.833507056138394</v>
      </c>
      <c r="F134" s="8">
        <v>155.879819646402</v>
      </c>
      <c r="G134" s="8">
        <f t="shared" si="8"/>
        <v>122.04631259026362</v>
      </c>
      <c r="H134">
        <f t="shared" si="14"/>
        <v>-294.85306199273583</v>
      </c>
      <c r="I134">
        <f t="shared" si="15"/>
        <v>294.85306199273583</v>
      </c>
      <c r="J134">
        <v>117</v>
      </c>
      <c r="K134" s="8">
        <f t="shared" si="9"/>
        <v>33772.92172458946</v>
      </c>
      <c r="L134" s="8">
        <f t="shared" si="10"/>
        <v>122.04631259026362</v>
      </c>
      <c r="M134" s="8">
        <f t="shared" si="11"/>
        <v>216.66</v>
      </c>
    </row>
    <row r="135" spans="1:13" ht="12.75">
      <c r="A135" s="9">
        <f t="shared" si="12"/>
        <v>34816</v>
      </c>
      <c r="B135" s="10">
        <f t="shared" si="13"/>
        <v>118</v>
      </c>
      <c r="C135" s="13">
        <v>217.27</v>
      </c>
      <c r="D135" s="13">
        <v>217.27</v>
      </c>
      <c r="E135" s="11">
        <v>34.220830355456094</v>
      </c>
      <c r="F135" s="8">
        <v>157.15967350531758</v>
      </c>
      <c r="G135" s="8">
        <f t="shared" si="8"/>
        <v>122.9388431498615</v>
      </c>
      <c r="H135">
        <f t="shared" si="14"/>
        <v>278.07384792658644</v>
      </c>
      <c r="I135">
        <f t="shared" si="15"/>
        <v>278.07384792658644</v>
      </c>
      <c r="J135">
        <v>118</v>
      </c>
      <c r="K135" s="8">
        <f t="shared" si="9"/>
        <v>34146.08226250036</v>
      </c>
      <c r="L135" s="8">
        <f t="shared" si="10"/>
        <v>122.9388431498615</v>
      </c>
      <c r="M135" s="8">
        <f t="shared" si="11"/>
        <v>217.27</v>
      </c>
    </row>
    <row r="136" spans="1:13" ht="12.75">
      <c r="A136" s="9">
        <f t="shared" si="12"/>
        <v>34817</v>
      </c>
      <c r="B136" s="10">
        <f t="shared" si="13"/>
        <v>119</v>
      </c>
      <c r="C136" s="13">
        <v>218.85</v>
      </c>
      <c r="D136" s="13">
        <v>218.85</v>
      </c>
      <c r="E136" s="11">
        <v>35.31873354692721</v>
      </c>
      <c r="F136" s="8">
        <v>160.44982309691017</v>
      </c>
      <c r="G136" s="8">
        <f t="shared" si="8"/>
        <v>125.13108954998296</v>
      </c>
      <c r="H136">
        <f t="shared" si="14"/>
        <v>720.0492381200363</v>
      </c>
      <c r="I136">
        <f t="shared" si="15"/>
        <v>720.0492381200363</v>
      </c>
      <c r="J136">
        <v>119</v>
      </c>
      <c r="K136" s="8">
        <f t="shared" si="9"/>
        <v>35114.44378475879</v>
      </c>
      <c r="L136" s="8">
        <f t="shared" si="10"/>
        <v>125.13108954998296</v>
      </c>
      <c r="M136" s="8">
        <f t="shared" si="11"/>
        <v>218.85</v>
      </c>
    </row>
    <row r="137" spans="1:13" ht="12.75">
      <c r="A137" s="9">
        <f t="shared" si="12"/>
        <v>34818</v>
      </c>
      <c r="B137" s="10">
        <f t="shared" si="13"/>
        <v>120</v>
      </c>
      <c r="C137" s="13">
        <v>219.08</v>
      </c>
      <c r="D137" s="13">
        <v>219.08</v>
      </c>
      <c r="E137" s="11">
        <v>35.434760917074165</v>
      </c>
      <c r="F137" s="8">
        <v>160.9418303988278</v>
      </c>
      <c r="G137" s="8">
        <f t="shared" si="8"/>
        <v>125.50706948175363</v>
      </c>
      <c r="H137">
        <f t="shared" si="14"/>
        <v>107.78895970411314</v>
      </c>
      <c r="I137">
        <f t="shared" si="15"/>
        <v>107.78895970411314</v>
      </c>
      <c r="J137">
        <v>120</v>
      </c>
      <c r="K137" s="8">
        <f t="shared" si="9"/>
        <v>35259.1362037752</v>
      </c>
      <c r="L137" s="8">
        <f t="shared" si="10"/>
        <v>125.50706948175363</v>
      </c>
      <c r="M137" s="8">
        <f t="shared" si="11"/>
        <v>219.08</v>
      </c>
    </row>
    <row r="138" spans="1:13" ht="12.75">
      <c r="A138" s="9">
        <f t="shared" si="12"/>
        <v>34819</v>
      </c>
      <c r="B138" s="10">
        <f t="shared" si="13"/>
        <v>121</v>
      </c>
      <c r="C138" s="13">
        <v>218.54</v>
      </c>
      <c r="D138" s="13">
        <v>218.54</v>
      </c>
      <c r="E138" s="11">
        <v>34.98607736323063</v>
      </c>
      <c r="F138" s="8">
        <v>159.83912825150696</v>
      </c>
      <c r="G138" s="8">
        <f t="shared" si="8"/>
        <v>124.85305088827633</v>
      </c>
      <c r="H138">
        <f t="shared" si="14"/>
        <v>-240.9845272754934</v>
      </c>
      <c r="I138">
        <f t="shared" si="15"/>
        <v>240.9845272754934</v>
      </c>
      <c r="J138">
        <v>121</v>
      </c>
      <c r="K138" s="8">
        <f t="shared" si="9"/>
        <v>34931.24308808433</v>
      </c>
      <c r="L138" s="8">
        <f t="shared" si="10"/>
        <v>124.85305088827633</v>
      </c>
      <c r="M138" s="8">
        <f t="shared" si="11"/>
        <v>218.54</v>
      </c>
    </row>
    <row r="139" spans="1:13" ht="12.75">
      <c r="A139" s="9">
        <f t="shared" si="12"/>
        <v>34820</v>
      </c>
      <c r="B139" s="10">
        <f t="shared" si="13"/>
        <v>122</v>
      </c>
      <c r="C139" s="13">
        <v>219.41</v>
      </c>
      <c r="D139" s="13">
        <v>219.41</v>
      </c>
      <c r="E139" s="11">
        <v>35.57182153198143</v>
      </c>
      <c r="F139" s="8">
        <v>161.65964453548105</v>
      </c>
      <c r="G139" s="8">
        <f t="shared" si="8"/>
        <v>126.08782300349962</v>
      </c>
      <c r="H139">
        <f t="shared" si="14"/>
        <v>399.4394778667543</v>
      </c>
      <c r="I139">
        <f t="shared" si="15"/>
        <v>399.4394778667543</v>
      </c>
      <c r="J139">
        <v>122</v>
      </c>
      <c r="K139" s="8">
        <f t="shared" si="9"/>
        <v>35469.74260752989</v>
      </c>
      <c r="L139" s="8">
        <f t="shared" si="10"/>
        <v>126.08782300349962</v>
      </c>
      <c r="M139" s="8">
        <f t="shared" si="11"/>
        <v>219.41</v>
      </c>
    </row>
    <row r="140" spans="1:13" ht="12.75">
      <c r="A140" s="9">
        <f t="shared" si="12"/>
        <v>34821</v>
      </c>
      <c r="B140" s="10">
        <f t="shared" si="13"/>
        <v>123</v>
      </c>
      <c r="C140" s="13">
        <v>221.68</v>
      </c>
      <c r="D140" s="13">
        <v>221.68</v>
      </c>
      <c r="E140" s="11">
        <v>37.20705699920846</v>
      </c>
      <c r="F140" s="8">
        <v>166.35784418683562</v>
      </c>
      <c r="G140" s="8">
        <f t="shared" si="8"/>
        <v>129.15078718762715</v>
      </c>
      <c r="H140">
        <f t="shared" si="14"/>
        <v>1041.4968987122813</v>
      </c>
      <c r="I140">
        <f t="shared" si="15"/>
        <v>1041.4968987122813</v>
      </c>
      <c r="J140">
        <v>123</v>
      </c>
      <c r="K140" s="8">
        <f t="shared" si="9"/>
        <v>36878.206899337725</v>
      </c>
      <c r="L140" s="8">
        <f t="shared" si="10"/>
        <v>129.15078718762715</v>
      </c>
      <c r="M140" s="8">
        <f t="shared" si="11"/>
        <v>221.68</v>
      </c>
    </row>
    <row r="141" spans="1:13" ht="12.75">
      <c r="A141" s="9">
        <f t="shared" si="12"/>
        <v>34822</v>
      </c>
      <c r="B141" s="10">
        <f t="shared" si="13"/>
        <v>124</v>
      </c>
      <c r="C141" s="13">
        <v>220.41</v>
      </c>
      <c r="D141" s="13">
        <v>220.41</v>
      </c>
      <c r="E141" s="11">
        <v>36.2058068265386</v>
      </c>
      <c r="F141" s="8">
        <v>163.76712024343345</v>
      </c>
      <c r="G141" s="8">
        <f t="shared" si="8"/>
        <v>127.56131341689485</v>
      </c>
      <c r="H141">
        <f t="shared" si="14"/>
        <v>-571.0214643652718</v>
      </c>
      <c r="I141">
        <f t="shared" si="15"/>
        <v>571.0214643652718</v>
      </c>
      <c r="J141">
        <v>124</v>
      </c>
      <c r="K141" s="8">
        <f t="shared" si="9"/>
        <v>36095.91097285517</v>
      </c>
      <c r="L141" s="8">
        <f t="shared" si="10"/>
        <v>127.56131341689485</v>
      </c>
      <c r="M141" s="8">
        <f t="shared" si="11"/>
        <v>220.41</v>
      </c>
    </row>
    <row r="142" spans="1:13" ht="12.75">
      <c r="A142" s="9">
        <f t="shared" si="12"/>
        <v>34823</v>
      </c>
      <c r="B142" s="10">
        <f t="shared" si="13"/>
        <v>125</v>
      </c>
      <c r="C142" s="13">
        <v>224.97</v>
      </c>
      <c r="D142" s="13">
        <v>224.97</v>
      </c>
      <c r="E142" s="11">
        <v>39.60226391767908</v>
      </c>
      <c r="F142" s="8">
        <v>173.11003165649709</v>
      </c>
      <c r="G142" s="8">
        <f t="shared" si="8"/>
        <v>133.50776773881802</v>
      </c>
      <c r="H142">
        <f t="shared" si="14"/>
        <v>2101.874780596925</v>
      </c>
      <c r="I142">
        <f t="shared" si="15"/>
        <v>2101.874780596925</v>
      </c>
      <c r="J142">
        <v>125</v>
      </c>
      <c r="K142" s="8">
        <f t="shared" si="9"/>
        <v>38944.56382176215</v>
      </c>
      <c r="L142" s="8">
        <f t="shared" si="10"/>
        <v>133.50776773881802</v>
      </c>
      <c r="M142" s="8">
        <f t="shared" si="11"/>
        <v>224.97</v>
      </c>
    </row>
    <row r="143" spans="1:13" ht="12.75">
      <c r="A143" s="9">
        <f t="shared" si="12"/>
        <v>34824</v>
      </c>
      <c r="B143" s="10">
        <f t="shared" si="13"/>
        <v>126</v>
      </c>
      <c r="C143" s="13">
        <v>229.97</v>
      </c>
      <c r="D143" s="13">
        <v>229.97</v>
      </c>
      <c r="E143" s="11">
        <v>43.465333248550216</v>
      </c>
      <c r="F143" s="8">
        <v>183.10503374529637</v>
      </c>
      <c r="G143" s="8">
        <f t="shared" si="8"/>
        <v>139.63970049674614</v>
      </c>
      <c r="H143">
        <f t="shared" si="14"/>
        <v>2298.550630361171</v>
      </c>
      <c r="I143">
        <f t="shared" si="15"/>
        <v>2298.550630361171</v>
      </c>
      <c r="J143">
        <v>126</v>
      </c>
      <c r="K143" s="8">
        <f t="shared" si="9"/>
        <v>42108.6646104058</v>
      </c>
      <c r="L143" s="8">
        <f t="shared" si="10"/>
        <v>139.63970049674614</v>
      </c>
      <c r="M143" s="8">
        <f t="shared" si="11"/>
        <v>229.97</v>
      </c>
    </row>
    <row r="144" spans="1:13" ht="12.75">
      <c r="A144" s="9">
        <f t="shared" si="12"/>
        <v>34825</v>
      </c>
      <c r="B144" s="10">
        <f t="shared" si="13"/>
        <v>127</v>
      </c>
      <c r="C144" s="13">
        <v>225.29</v>
      </c>
      <c r="D144" s="13">
        <v>225.29</v>
      </c>
      <c r="E144" s="11">
        <v>39.7437117209789</v>
      </c>
      <c r="F144" s="8">
        <v>173.82337178624772</v>
      </c>
      <c r="G144" s="8">
        <f t="shared" si="8"/>
        <v>134.07966006526883</v>
      </c>
      <c r="H144">
        <f t="shared" si="14"/>
        <v>-2091.06562275407</v>
      </c>
      <c r="I144">
        <f t="shared" si="15"/>
        <v>2091.06562275407</v>
      </c>
      <c r="J144">
        <v>127</v>
      </c>
      <c r="K144" s="8">
        <f t="shared" si="9"/>
        <v>39160.66742972375</v>
      </c>
      <c r="L144" s="8">
        <f t="shared" si="10"/>
        <v>134.07966006526883</v>
      </c>
      <c r="M144" s="8">
        <f t="shared" si="11"/>
        <v>225.29</v>
      </c>
    </row>
    <row r="145" spans="1:13" ht="12.75">
      <c r="A145" s="9">
        <f t="shared" si="12"/>
        <v>34826</v>
      </c>
      <c r="B145" s="10">
        <f t="shared" si="13"/>
        <v>128</v>
      </c>
      <c r="C145" s="13">
        <v>222.99</v>
      </c>
      <c r="D145" s="13">
        <v>222.99</v>
      </c>
      <c r="E145" s="11">
        <v>37.93103939242287</v>
      </c>
      <c r="F145" s="8">
        <v>169.1757916898827</v>
      </c>
      <c r="G145" s="8">
        <f aca="true" t="shared" si="16" ref="G145:G208">F145-E145</f>
        <v>131.24475229745983</v>
      </c>
      <c r="H145">
        <f t="shared" si="14"/>
        <v>-1036.3638856884388</v>
      </c>
      <c r="I145">
        <f t="shared" si="15"/>
        <v>1036.3638856884388</v>
      </c>
      <c r="J145">
        <v>128</v>
      </c>
      <c r="K145" s="8">
        <f aca="true" t="shared" si="17" ref="K145:K208">F145*C145</f>
        <v>37724.50978892694</v>
      </c>
      <c r="L145" s="8">
        <f aca="true" t="shared" si="18" ref="L145:L208">G145</f>
        <v>131.24475229745983</v>
      </c>
      <c r="M145" s="8">
        <f aca="true" t="shared" si="19" ref="M145:M208">C145</f>
        <v>222.99</v>
      </c>
    </row>
    <row r="146" spans="1:13" ht="12.75">
      <c r="A146" s="9">
        <f aca="true" t="shared" si="20" ref="A146:A209">A145+1</f>
        <v>34827</v>
      </c>
      <c r="B146" s="10">
        <f aca="true" t="shared" si="21" ref="B146:B209">B145+1</f>
        <v>129</v>
      </c>
      <c r="C146" s="13">
        <v>225.72</v>
      </c>
      <c r="D146" s="13">
        <v>225.72</v>
      </c>
      <c r="E146" s="11">
        <v>39.97076857715829</v>
      </c>
      <c r="F146" s="8">
        <v>174.76216759680912</v>
      </c>
      <c r="G146" s="8">
        <f t="shared" si="16"/>
        <v>134.79139901965084</v>
      </c>
      <c r="H146">
        <f aca="true" t="shared" si="22" ref="H146:H209">(F146-F145)*C146</f>
        <v>1260.9567697114348</v>
      </c>
      <c r="I146">
        <f aca="true" t="shared" si="23" ref="I146:I209">ABS(H146)</f>
        <v>1260.9567697114348</v>
      </c>
      <c r="J146">
        <v>129</v>
      </c>
      <c r="K146" s="8">
        <f t="shared" si="17"/>
        <v>39447.31646995175</v>
      </c>
      <c r="L146" s="8">
        <f t="shared" si="18"/>
        <v>134.79139901965084</v>
      </c>
      <c r="M146" s="8">
        <f t="shared" si="19"/>
        <v>225.72</v>
      </c>
    </row>
    <row r="147" spans="1:13" ht="12.75">
      <c r="A147" s="9">
        <f t="shared" si="20"/>
        <v>34828</v>
      </c>
      <c r="B147" s="10">
        <f t="shared" si="21"/>
        <v>130</v>
      </c>
      <c r="C147" s="13">
        <v>231.06</v>
      </c>
      <c r="D147" s="13">
        <v>231.06</v>
      </c>
      <c r="E147" s="11">
        <v>44.12961743252965</v>
      </c>
      <c r="F147" s="8">
        <v>185.42414774282372</v>
      </c>
      <c r="G147" s="8">
        <f t="shared" si="16"/>
        <v>141.29453031029408</v>
      </c>
      <c r="H147">
        <f t="shared" si="22"/>
        <v>2463.5571325381334</v>
      </c>
      <c r="I147">
        <f t="shared" si="23"/>
        <v>2463.5571325381334</v>
      </c>
      <c r="J147">
        <v>130</v>
      </c>
      <c r="K147" s="8">
        <f t="shared" si="17"/>
        <v>42844.10357745685</v>
      </c>
      <c r="L147" s="8">
        <f t="shared" si="18"/>
        <v>141.29453031029408</v>
      </c>
      <c r="M147" s="8">
        <f t="shared" si="19"/>
        <v>231.06</v>
      </c>
    </row>
    <row r="148" spans="1:13" ht="12.75">
      <c r="A148" s="9">
        <f t="shared" si="20"/>
        <v>34829</v>
      </c>
      <c r="B148" s="10">
        <f t="shared" si="21"/>
        <v>131</v>
      </c>
      <c r="C148" s="13">
        <v>228.59</v>
      </c>
      <c r="D148" s="13">
        <v>228.59</v>
      </c>
      <c r="E148" s="11">
        <v>42.11066284738759</v>
      </c>
      <c r="F148" s="8">
        <v>180.59554777037795</v>
      </c>
      <c r="G148" s="8">
        <f t="shared" si="16"/>
        <v>138.48488492299037</v>
      </c>
      <c r="H148">
        <f t="shared" si="22"/>
        <v>-1103.7696677013791</v>
      </c>
      <c r="I148">
        <f t="shared" si="23"/>
        <v>1103.7696677013791</v>
      </c>
      <c r="J148">
        <v>131</v>
      </c>
      <c r="K148" s="8">
        <f t="shared" si="17"/>
        <v>41282.336264830694</v>
      </c>
      <c r="L148" s="8">
        <f t="shared" si="18"/>
        <v>138.48488492299037</v>
      </c>
      <c r="M148" s="8">
        <f t="shared" si="19"/>
        <v>228.59</v>
      </c>
    </row>
    <row r="149" spans="1:13" ht="12.75">
      <c r="A149" s="9">
        <f t="shared" si="20"/>
        <v>34830</v>
      </c>
      <c r="B149" s="10">
        <f t="shared" si="21"/>
        <v>132</v>
      </c>
      <c r="C149" s="13">
        <v>229.45</v>
      </c>
      <c r="D149" s="13">
        <v>229.45</v>
      </c>
      <c r="E149" s="11">
        <v>42.739837362383724</v>
      </c>
      <c r="F149" s="8">
        <v>182.34717042687717</v>
      </c>
      <c r="G149" s="8">
        <f t="shared" si="16"/>
        <v>139.60733306449345</v>
      </c>
      <c r="H149">
        <f t="shared" si="22"/>
        <v>401.90981853374655</v>
      </c>
      <c r="I149">
        <f t="shared" si="23"/>
        <v>401.90981853374655</v>
      </c>
      <c r="J149">
        <v>132</v>
      </c>
      <c r="K149" s="8">
        <f t="shared" si="17"/>
        <v>41839.558254446965</v>
      </c>
      <c r="L149" s="8">
        <f t="shared" si="18"/>
        <v>139.60733306449345</v>
      </c>
      <c r="M149" s="8">
        <f t="shared" si="19"/>
        <v>229.45</v>
      </c>
    </row>
    <row r="150" spans="1:13" ht="12.75">
      <c r="A150" s="9">
        <f t="shared" si="20"/>
        <v>34831</v>
      </c>
      <c r="B150" s="10">
        <f t="shared" si="21"/>
        <v>133</v>
      </c>
      <c r="C150" s="13">
        <v>231.47</v>
      </c>
      <c r="D150" s="13">
        <v>231.47</v>
      </c>
      <c r="E150" s="11">
        <v>44.303728554510165</v>
      </c>
      <c r="F150" s="8">
        <v>186.37259016263027</v>
      </c>
      <c r="G150" s="8">
        <f t="shared" si="16"/>
        <v>142.0688616081201</v>
      </c>
      <c r="H150">
        <f t="shared" si="22"/>
        <v>931.763906234771</v>
      </c>
      <c r="I150">
        <f t="shared" si="23"/>
        <v>931.763906234771</v>
      </c>
      <c r="J150">
        <v>133</v>
      </c>
      <c r="K150" s="8">
        <f t="shared" si="17"/>
        <v>43139.66344494403</v>
      </c>
      <c r="L150" s="8">
        <f t="shared" si="18"/>
        <v>142.0688616081201</v>
      </c>
      <c r="M150" s="8">
        <f t="shared" si="19"/>
        <v>231.47</v>
      </c>
    </row>
    <row r="151" spans="1:13" ht="12.75">
      <c r="A151" s="9">
        <f t="shared" si="20"/>
        <v>34832</v>
      </c>
      <c r="B151" s="10">
        <f t="shared" si="21"/>
        <v>134</v>
      </c>
      <c r="C151" s="13">
        <v>229.7</v>
      </c>
      <c r="D151" s="13">
        <v>229.7</v>
      </c>
      <c r="E151" s="11">
        <v>42.83420071158142</v>
      </c>
      <c r="F151" s="8">
        <v>182.9344531006802</v>
      </c>
      <c r="G151" s="8">
        <f t="shared" si="16"/>
        <v>140.10025238909878</v>
      </c>
      <c r="H151">
        <f t="shared" si="22"/>
        <v>-789.7400831299317</v>
      </c>
      <c r="I151">
        <f t="shared" si="23"/>
        <v>789.7400831299317</v>
      </c>
      <c r="J151">
        <v>134</v>
      </c>
      <c r="K151" s="8">
        <f t="shared" si="17"/>
        <v>42020.04387722624</v>
      </c>
      <c r="L151" s="8">
        <f t="shared" si="18"/>
        <v>140.10025238909878</v>
      </c>
      <c r="M151" s="8">
        <f t="shared" si="19"/>
        <v>229.7</v>
      </c>
    </row>
    <row r="152" spans="1:13" ht="12.75">
      <c r="A152" s="9">
        <f t="shared" si="20"/>
        <v>34833</v>
      </c>
      <c r="B152" s="10">
        <f t="shared" si="21"/>
        <v>135</v>
      </c>
      <c r="C152" s="13">
        <v>228.34</v>
      </c>
      <c r="D152" s="13">
        <v>228.34</v>
      </c>
      <c r="E152" s="11">
        <v>41.703301392368246</v>
      </c>
      <c r="F152" s="8">
        <v>180.27110044388849</v>
      </c>
      <c r="G152" s="8">
        <f t="shared" si="16"/>
        <v>138.56779905152024</v>
      </c>
      <c r="H152">
        <f t="shared" si="22"/>
        <v>-608.1499456518204</v>
      </c>
      <c r="I152">
        <f t="shared" si="23"/>
        <v>608.1499456518204</v>
      </c>
      <c r="J152">
        <v>135</v>
      </c>
      <c r="K152" s="8">
        <f t="shared" si="17"/>
        <v>41163.103075357496</v>
      </c>
      <c r="L152" s="8">
        <f t="shared" si="18"/>
        <v>138.56779905152024</v>
      </c>
      <c r="M152" s="8">
        <f t="shared" si="19"/>
        <v>228.34</v>
      </c>
    </row>
    <row r="153" spans="1:13" ht="12.75">
      <c r="A153" s="9">
        <f t="shared" si="20"/>
        <v>34834</v>
      </c>
      <c r="B153" s="10">
        <f t="shared" si="21"/>
        <v>136</v>
      </c>
      <c r="C153" s="13">
        <v>228.32</v>
      </c>
      <c r="D153" s="13">
        <v>228.32</v>
      </c>
      <c r="E153" s="11">
        <v>41.634833819324555</v>
      </c>
      <c r="F153" s="8">
        <v>180.27540380482597</v>
      </c>
      <c r="G153" s="8">
        <f t="shared" si="16"/>
        <v>138.64056998550143</v>
      </c>
      <c r="H153">
        <f t="shared" si="22"/>
        <v>0.9825433692464639</v>
      </c>
      <c r="I153">
        <f t="shared" si="23"/>
        <v>0.9825433692464639</v>
      </c>
      <c r="J153">
        <v>136</v>
      </c>
      <c r="K153" s="8">
        <f t="shared" si="17"/>
        <v>41160.480196717865</v>
      </c>
      <c r="L153" s="8">
        <f t="shared" si="18"/>
        <v>138.64056998550143</v>
      </c>
      <c r="M153" s="8">
        <f t="shared" si="19"/>
        <v>228.32</v>
      </c>
    </row>
    <row r="154" spans="1:13" ht="12.75">
      <c r="A154" s="9">
        <f t="shared" si="20"/>
        <v>34835</v>
      </c>
      <c r="B154" s="10">
        <f t="shared" si="21"/>
        <v>137</v>
      </c>
      <c r="C154" s="13">
        <v>222.27</v>
      </c>
      <c r="D154" s="13">
        <v>222.27</v>
      </c>
      <c r="E154" s="11">
        <v>36.90530303958423</v>
      </c>
      <c r="F154" s="8">
        <v>167.95697880353998</v>
      </c>
      <c r="G154" s="8">
        <f t="shared" si="16"/>
        <v>131.05167576395576</v>
      </c>
      <c r="H154">
        <f t="shared" si="22"/>
        <v>-2738.0163250358364</v>
      </c>
      <c r="I154">
        <f t="shared" si="23"/>
        <v>2738.0163250358364</v>
      </c>
      <c r="J154">
        <v>137</v>
      </c>
      <c r="K154" s="8">
        <f t="shared" si="17"/>
        <v>37331.797678662835</v>
      </c>
      <c r="L154" s="8">
        <f t="shared" si="18"/>
        <v>131.05167576395576</v>
      </c>
      <c r="M154" s="8">
        <f t="shared" si="19"/>
        <v>222.27</v>
      </c>
    </row>
    <row r="155" spans="1:13" ht="12.75">
      <c r="A155" s="9">
        <f t="shared" si="20"/>
        <v>34836</v>
      </c>
      <c r="B155" s="10">
        <f t="shared" si="21"/>
        <v>138</v>
      </c>
      <c r="C155" s="13">
        <v>224.54</v>
      </c>
      <c r="D155" s="13">
        <v>224.54</v>
      </c>
      <c r="E155" s="11">
        <v>38.58225360418381</v>
      </c>
      <c r="F155" s="8">
        <v>172.6840355437518</v>
      </c>
      <c r="G155" s="8">
        <f t="shared" si="16"/>
        <v>134.10178193956799</v>
      </c>
      <c r="H155">
        <f t="shared" si="22"/>
        <v>1061.4133204471625</v>
      </c>
      <c r="I155">
        <f t="shared" si="23"/>
        <v>1061.4133204471625</v>
      </c>
      <c r="J155">
        <v>138</v>
      </c>
      <c r="K155" s="8">
        <f t="shared" si="17"/>
        <v>38774.47334099403</v>
      </c>
      <c r="L155" s="8">
        <f t="shared" si="18"/>
        <v>134.10178193956799</v>
      </c>
      <c r="M155" s="8">
        <f t="shared" si="19"/>
        <v>224.54</v>
      </c>
    </row>
    <row r="156" spans="1:13" ht="12.75">
      <c r="A156" s="9">
        <f t="shared" si="20"/>
        <v>34837</v>
      </c>
      <c r="B156" s="10">
        <f t="shared" si="21"/>
        <v>139</v>
      </c>
      <c r="C156" s="13">
        <v>224.76</v>
      </c>
      <c r="D156" s="13">
        <v>224.76</v>
      </c>
      <c r="E156" s="11">
        <v>38.69804484271718</v>
      </c>
      <c r="F156" s="8">
        <v>173.1732104876516</v>
      </c>
      <c r="G156" s="8">
        <f t="shared" si="16"/>
        <v>134.4751656449344</v>
      </c>
      <c r="H156">
        <f t="shared" si="22"/>
        <v>109.94696039091852</v>
      </c>
      <c r="I156">
        <f t="shared" si="23"/>
        <v>109.94696039091852</v>
      </c>
      <c r="J156">
        <v>139</v>
      </c>
      <c r="K156" s="8">
        <f t="shared" si="17"/>
        <v>38922.41078920457</v>
      </c>
      <c r="L156" s="8">
        <f t="shared" si="18"/>
        <v>134.4751656449344</v>
      </c>
      <c r="M156" s="8">
        <f t="shared" si="19"/>
        <v>224.76</v>
      </c>
    </row>
    <row r="157" spans="1:13" ht="12.75">
      <c r="A157" s="9">
        <f t="shared" si="20"/>
        <v>34838</v>
      </c>
      <c r="B157" s="10">
        <f t="shared" si="21"/>
        <v>140</v>
      </c>
      <c r="C157" s="13">
        <v>222.95</v>
      </c>
      <c r="D157" s="13">
        <v>222.95</v>
      </c>
      <c r="E157" s="11">
        <v>37.25904483415395</v>
      </c>
      <c r="F157" s="8">
        <v>169.46642882109856</v>
      </c>
      <c r="G157" s="8">
        <f t="shared" si="16"/>
        <v>132.20738398694462</v>
      </c>
      <c r="H157">
        <f t="shared" si="22"/>
        <v>-826.4269725580006</v>
      </c>
      <c r="I157">
        <f t="shared" si="23"/>
        <v>826.4269725580006</v>
      </c>
      <c r="J157">
        <v>140</v>
      </c>
      <c r="K157" s="8">
        <f t="shared" si="17"/>
        <v>37782.54030566392</v>
      </c>
      <c r="L157" s="8">
        <f t="shared" si="18"/>
        <v>132.20738398694462</v>
      </c>
      <c r="M157" s="8">
        <f t="shared" si="19"/>
        <v>222.95</v>
      </c>
    </row>
    <row r="158" spans="1:13" ht="12.75">
      <c r="A158" s="9">
        <f t="shared" si="20"/>
        <v>34839</v>
      </c>
      <c r="B158" s="10">
        <f t="shared" si="21"/>
        <v>141</v>
      </c>
      <c r="C158" s="13">
        <v>222.16</v>
      </c>
      <c r="D158" s="13">
        <v>222.16</v>
      </c>
      <c r="E158" s="11">
        <v>36.6063187775835</v>
      </c>
      <c r="F158" s="8">
        <v>167.8511655610482</v>
      </c>
      <c r="G158" s="8">
        <f t="shared" si="16"/>
        <v>131.24484678346468</v>
      </c>
      <c r="H158">
        <f t="shared" si="22"/>
        <v>-358.84688585279</v>
      </c>
      <c r="I158">
        <f t="shared" si="23"/>
        <v>358.84688585279</v>
      </c>
      <c r="J158">
        <v>141</v>
      </c>
      <c r="K158" s="8">
        <f t="shared" si="17"/>
        <v>37289.81494104247</v>
      </c>
      <c r="L158" s="8">
        <f t="shared" si="18"/>
        <v>131.24484678346468</v>
      </c>
      <c r="M158" s="8">
        <f t="shared" si="19"/>
        <v>222.16</v>
      </c>
    </row>
    <row r="159" spans="1:13" ht="12.75">
      <c r="A159" s="9">
        <f t="shared" si="20"/>
        <v>34840</v>
      </c>
      <c r="B159" s="10">
        <f t="shared" si="21"/>
        <v>142</v>
      </c>
      <c r="C159" s="13">
        <v>220.52</v>
      </c>
      <c r="D159" s="13">
        <v>220.52</v>
      </c>
      <c r="E159" s="11">
        <v>35.32100240895336</v>
      </c>
      <c r="F159" s="8">
        <v>164.43258968698976</v>
      </c>
      <c r="G159" s="8">
        <f t="shared" si="16"/>
        <v>129.11158727803638</v>
      </c>
      <c r="H159">
        <f t="shared" si="22"/>
        <v>-753.8643517473657</v>
      </c>
      <c r="I159">
        <f t="shared" si="23"/>
        <v>753.8643517473657</v>
      </c>
      <c r="J159">
        <v>142</v>
      </c>
      <c r="K159" s="8">
        <f t="shared" si="17"/>
        <v>36260.67467777498</v>
      </c>
      <c r="L159" s="8">
        <f t="shared" si="18"/>
        <v>129.11158727803638</v>
      </c>
      <c r="M159" s="8">
        <f t="shared" si="19"/>
        <v>220.52</v>
      </c>
    </row>
    <row r="160" spans="1:13" ht="12.75">
      <c r="A160" s="9">
        <f t="shared" si="20"/>
        <v>34841</v>
      </c>
      <c r="B160" s="10">
        <f t="shared" si="21"/>
        <v>143</v>
      </c>
      <c r="C160" s="13">
        <v>219.77</v>
      </c>
      <c r="D160" s="13">
        <v>219.77</v>
      </c>
      <c r="E160" s="11">
        <v>34.70894026100504</v>
      </c>
      <c r="F160" s="8">
        <v>162.86985999377566</v>
      </c>
      <c r="G160" s="8">
        <f t="shared" si="16"/>
        <v>128.16091973277062</v>
      </c>
      <c r="H160">
        <f t="shared" si="22"/>
        <v>-343.4411046776617</v>
      </c>
      <c r="I160">
        <f t="shared" si="23"/>
        <v>343.4411046776617</v>
      </c>
      <c r="J160">
        <v>143</v>
      </c>
      <c r="K160" s="8">
        <f t="shared" si="17"/>
        <v>35793.90913083208</v>
      </c>
      <c r="L160" s="8">
        <f t="shared" si="18"/>
        <v>128.16091973277062</v>
      </c>
      <c r="M160" s="8">
        <f t="shared" si="19"/>
        <v>219.77</v>
      </c>
    </row>
    <row r="161" spans="1:13" ht="12.75">
      <c r="A161" s="9">
        <f t="shared" si="20"/>
        <v>34842</v>
      </c>
      <c r="B161" s="10">
        <f t="shared" si="21"/>
        <v>144</v>
      </c>
      <c r="C161" s="13">
        <v>221.1</v>
      </c>
      <c r="D161" s="13">
        <v>221.1</v>
      </c>
      <c r="E161" s="11">
        <v>35.64562582897685</v>
      </c>
      <c r="F161" s="8">
        <v>165.71492363821227</v>
      </c>
      <c r="G161" s="8">
        <f t="shared" si="16"/>
        <v>130.06929780923542</v>
      </c>
      <c r="H161">
        <f t="shared" si="22"/>
        <v>629.0435717849338</v>
      </c>
      <c r="I161">
        <f t="shared" si="23"/>
        <v>629.0435717849338</v>
      </c>
      <c r="J161">
        <v>144</v>
      </c>
      <c r="K161" s="8">
        <f t="shared" si="17"/>
        <v>36639.569616408735</v>
      </c>
      <c r="L161" s="8">
        <f t="shared" si="18"/>
        <v>130.06929780923542</v>
      </c>
      <c r="M161" s="8">
        <f t="shared" si="19"/>
        <v>221.1</v>
      </c>
    </row>
    <row r="162" spans="1:13" ht="12.75">
      <c r="A162" s="9">
        <f t="shared" si="20"/>
        <v>34843</v>
      </c>
      <c r="B162" s="10">
        <f t="shared" si="21"/>
        <v>145</v>
      </c>
      <c r="C162" s="13">
        <v>222.09</v>
      </c>
      <c r="D162" s="13">
        <v>222.09</v>
      </c>
      <c r="E162" s="11">
        <v>36.33619828656585</v>
      </c>
      <c r="F162" s="8">
        <v>167.83291381289655</v>
      </c>
      <c r="G162" s="8">
        <f t="shared" si="16"/>
        <v>131.4967155263307</v>
      </c>
      <c r="H162">
        <f t="shared" si="22"/>
        <v>470.3844378956318</v>
      </c>
      <c r="I162">
        <f t="shared" si="23"/>
        <v>470.3844378956318</v>
      </c>
      <c r="J162">
        <v>145</v>
      </c>
      <c r="K162" s="8">
        <f t="shared" si="17"/>
        <v>37274.01182870619</v>
      </c>
      <c r="L162" s="8">
        <f t="shared" si="18"/>
        <v>131.4967155263307</v>
      </c>
      <c r="M162" s="8">
        <f t="shared" si="19"/>
        <v>222.09</v>
      </c>
    </row>
    <row r="163" spans="1:13" ht="12.75">
      <c r="A163" s="9">
        <f t="shared" si="20"/>
        <v>34844</v>
      </c>
      <c r="B163" s="10">
        <f t="shared" si="21"/>
        <v>146</v>
      </c>
      <c r="C163" s="13">
        <v>222.14</v>
      </c>
      <c r="D163" s="13">
        <v>222.14</v>
      </c>
      <c r="E163" s="11">
        <v>36.31947856362273</v>
      </c>
      <c r="F163" s="8">
        <v>167.9712107939049</v>
      </c>
      <c r="G163" s="8">
        <f t="shared" si="16"/>
        <v>131.65173223028216</v>
      </c>
      <c r="H163">
        <f t="shared" si="22"/>
        <v>30.72129136119538</v>
      </c>
      <c r="I163">
        <f t="shared" si="23"/>
        <v>30.72129136119538</v>
      </c>
      <c r="J163">
        <v>146</v>
      </c>
      <c r="K163" s="8">
        <f t="shared" si="17"/>
        <v>37313.12476575803</v>
      </c>
      <c r="L163" s="8">
        <f t="shared" si="18"/>
        <v>131.65173223028216</v>
      </c>
      <c r="M163" s="8">
        <f t="shared" si="19"/>
        <v>222.14</v>
      </c>
    </row>
    <row r="164" spans="1:13" ht="12.75">
      <c r="A164" s="9">
        <f t="shared" si="20"/>
        <v>34845</v>
      </c>
      <c r="B164" s="10">
        <f t="shared" si="21"/>
        <v>147</v>
      </c>
      <c r="C164" s="13">
        <v>223.64</v>
      </c>
      <c r="D164" s="13">
        <v>223.64</v>
      </c>
      <c r="E164" s="11">
        <v>37.40611712696933</v>
      </c>
      <c r="F164" s="8">
        <v>171.15341367768914</v>
      </c>
      <c r="G164" s="8">
        <f t="shared" si="16"/>
        <v>133.74729655071982</v>
      </c>
      <c r="H164">
        <f t="shared" si="22"/>
        <v>711.667852929508</v>
      </c>
      <c r="I164">
        <f t="shared" si="23"/>
        <v>711.667852929508</v>
      </c>
      <c r="J164">
        <v>147</v>
      </c>
      <c r="K164" s="8">
        <f t="shared" si="17"/>
        <v>38276.749434878395</v>
      </c>
      <c r="L164" s="8">
        <f t="shared" si="18"/>
        <v>133.74729655071982</v>
      </c>
      <c r="M164" s="8">
        <f t="shared" si="19"/>
        <v>223.64</v>
      </c>
    </row>
    <row r="165" spans="1:13" ht="12.75">
      <c r="A165" s="9">
        <f t="shared" si="20"/>
        <v>34846</v>
      </c>
      <c r="B165" s="10">
        <f t="shared" si="21"/>
        <v>148</v>
      </c>
      <c r="C165" s="13">
        <v>225.28</v>
      </c>
      <c r="D165" s="13">
        <v>225.28</v>
      </c>
      <c r="E165" s="11">
        <v>38.614958244547644</v>
      </c>
      <c r="F165" s="8">
        <v>174.6059477811032</v>
      </c>
      <c r="G165" s="8">
        <f t="shared" si="16"/>
        <v>135.99098953655556</v>
      </c>
      <c r="H165">
        <f t="shared" si="22"/>
        <v>777.7868828171178</v>
      </c>
      <c r="I165">
        <f t="shared" si="23"/>
        <v>777.7868828171178</v>
      </c>
      <c r="J165">
        <v>148</v>
      </c>
      <c r="K165" s="8">
        <f t="shared" si="17"/>
        <v>39335.227916126925</v>
      </c>
      <c r="L165" s="8">
        <f t="shared" si="18"/>
        <v>135.99098953655556</v>
      </c>
      <c r="M165" s="8">
        <f t="shared" si="19"/>
        <v>225.28</v>
      </c>
    </row>
    <row r="166" spans="1:13" ht="12.75">
      <c r="A166" s="9">
        <f t="shared" si="20"/>
        <v>34847</v>
      </c>
      <c r="B166" s="10">
        <f t="shared" si="21"/>
        <v>149</v>
      </c>
      <c r="C166" s="13">
        <v>226.09</v>
      </c>
      <c r="D166" s="13">
        <v>226.09</v>
      </c>
      <c r="E166" s="11">
        <v>39.19056892645695</v>
      </c>
      <c r="F166" s="8">
        <v>176.3243391378637</v>
      </c>
      <c r="G166" s="8">
        <f t="shared" si="16"/>
        <v>137.13377021140673</v>
      </c>
      <c r="H166">
        <f t="shared" si="22"/>
        <v>388.5111018499796</v>
      </c>
      <c r="I166">
        <f t="shared" si="23"/>
        <v>388.5111018499796</v>
      </c>
      <c r="J166">
        <v>149</v>
      </c>
      <c r="K166" s="8">
        <f t="shared" si="17"/>
        <v>39865.169835679604</v>
      </c>
      <c r="L166" s="8">
        <f t="shared" si="18"/>
        <v>137.13377021140673</v>
      </c>
      <c r="M166" s="8">
        <f t="shared" si="19"/>
        <v>226.09</v>
      </c>
    </row>
    <row r="167" spans="1:13" ht="12.75">
      <c r="A167" s="9">
        <f t="shared" si="20"/>
        <v>34848</v>
      </c>
      <c r="B167" s="10">
        <f t="shared" si="21"/>
        <v>150</v>
      </c>
      <c r="C167" s="13">
        <v>221.88</v>
      </c>
      <c r="D167" s="13">
        <v>221.88</v>
      </c>
      <c r="E167" s="11">
        <v>35.904036102271824</v>
      </c>
      <c r="F167" s="8">
        <v>167.55698230917392</v>
      </c>
      <c r="G167" s="8">
        <f t="shared" si="16"/>
        <v>131.6529462069021</v>
      </c>
      <c r="H167">
        <f t="shared" si="22"/>
        <v>-1945.3011331496862</v>
      </c>
      <c r="I167">
        <f t="shared" si="23"/>
        <v>1945.3011331496862</v>
      </c>
      <c r="J167">
        <v>150</v>
      </c>
      <c r="K167" s="8">
        <f t="shared" si="17"/>
        <v>37177.543234759505</v>
      </c>
      <c r="L167" s="8">
        <f t="shared" si="18"/>
        <v>131.6529462069021</v>
      </c>
      <c r="M167" s="8">
        <f t="shared" si="19"/>
        <v>221.88</v>
      </c>
    </row>
    <row r="168" spans="1:13" ht="12.75">
      <c r="A168" s="9">
        <f t="shared" si="20"/>
        <v>34849</v>
      </c>
      <c r="B168" s="10">
        <f t="shared" si="21"/>
        <v>151</v>
      </c>
      <c r="C168" s="13">
        <v>220.06</v>
      </c>
      <c r="D168" s="13">
        <v>220.06</v>
      </c>
      <c r="E168" s="11">
        <v>34.48469147942907</v>
      </c>
      <c r="F168" s="8">
        <v>163.70756733497458</v>
      </c>
      <c r="G168" s="8">
        <f t="shared" si="16"/>
        <v>129.2228758555455</v>
      </c>
      <c r="H168">
        <f t="shared" si="22"/>
        <v>-847.1022592223054</v>
      </c>
      <c r="I168">
        <f t="shared" si="23"/>
        <v>847.1022592223054</v>
      </c>
      <c r="J168">
        <v>151</v>
      </c>
      <c r="K168" s="8">
        <f t="shared" si="17"/>
        <v>36025.487267734505</v>
      </c>
      <c r="L168" s="8">
        <f t="shared" si="18"/>
        <v>129.2228758555455</v>
      </c>
      <c r="M168" s="8">
        <f t="shared" si="19"/>
        <v>220.06</v>
      </c>
    </row>
    <row r="169" spans="1:13" ht="12.75">
      <c r="A169" s="9">
        <f t="shared" si="20"/>
        <v>34850</v>
      </c>
      <c r="B169" s="10">
        <f t="shared" si="21"/>
        <v>152</v>
      </c>
      <c r="C169" s="13">
        <v>222.48</v>
      </c>
      <c r="D169" s="13">
        <v>222.48</v>
      </c>
      <c r="E169" s="11">
        <v>36.248392016387044</v>
      </c>
      <c r="F169" s="8">
        <v>168.89942209962123</v>
      </c>
      <c r="G169" s="8">
        <f t="shared" si="16"/>
        <v>132.6510300832342</v>
      </c>
      <c r="H169">
        <f t="shared" si="22"/>
        <v>1155.0838480385864</v>
      </c>
      <c r="I169">
        <f t="shared" si="23"/>
        <v>1155.0838480385864</v>
      </c>
      <c r="J169">
        <v>152</v>
      </c>
      <c r="K169" s="8">
        <f t="shared" si="17"/>
        <v>37576.743428723734</v>
      </c>
      <c r="L169" s="8">
        <f t="shared" si="18"/>
        <v>132.6510300832342</v>
      </c>
      <c r="M169" s="8">
        <f t="shared" si="19"/>
        <v>222.48</v>
      </c>
    </row>
    <row r="170" spans="1:13" ht="12.75">
      <c r="A170" s="9">
        <f t="shared" si="20"/>
        <v>34851</v>
      </c>
      <c r="B170" s="10">
        <f t="shared" si="21"/>
        <v>153</v>
      </c>
      <c r="C170" s="13">
        <v>229.46</v>
      </c>
      <c r="D170" s="13">
        <v>229.46</v>
      </c>
      <c r="E170" s="11">
        <v>41.636239780910195</v>
      </c>
      <c r="F170" s="8">
        <v>183.41688313577214</v>
      </c>
      <c r="G170" s="8">
        <f t="shared" si="16"/>
        <v>141.78064335486195</v>
      </c>
      <c r="H170">
        <f t="shared" si="22"/>
        <v>3331.176609355187</v>
      </c>
      <c r="I170">
        <f t="shared" si="23"/>
        <v>3331.176609355187</v>
      </c>
      <c r="J170">
        <v>153</v>
      </c>
      <c r="K170" s="8">
        <f t="shared" si="17"/>
        <v>42086.83800433428</v>
      </c>
      <c r="L170" s="8">
        <f t="shared" si="18"/>
        <v>141.78064335486195</v>
      </c>
      <c r="M170" s="8">
        <f t="shared" si="19"/>
        <v>229.46</v>
      </c>
    </row>
    <row r="171" spans="1:13" ht="12.75">
      <c r="A171" s="9">
        <f t="shared" si="20"/>
        <v>34852</v>
      </c>
      <c r="B171" s="10">
        <f t="shared" si="21"/>
        <v>154</v>
      </c>
      <c r="C171" s="13">
        <v>229.01</v>
      </c>
      <c r="D171" s="13">
        <v>229.01</v>
      </c>
      <c r="E171" s="11">
        <v>41.2232758290359</v>
      </c>
      <c r="F171" s="8">
        <v>182.55792949380063</v>
      </c>
      <c r="G171" s="8">
        <f t="shared" si="16"/>
        <v>141.33465366476474</v>
      </c>
      <c r="H171">
        <f t="shared" si="22"/>
        <v>-196.70897354789557</v>
      </c>
      <c r="I171">
        <f t="shared" si="23"/>
        <v>196.70897354789557</v>
      </c>
      <c r="J171">
        <v>154</v>
      </c>
      <c r="K171" s="8">
        <f t="shared" si="17"/>
        <v>41807.59143337528</v>
      </c>
      <c r="L171" s="8">
        <f t="shared" si="18"/>
        <v>141.33465366476474</v>
      </c>
      <c r="M171" s="8">
        <f t="shared" si="19"/>
        <v>229.01</v>
      </c>
    </row>
    <row r="172" spans="1:13" ht="12.75">
      <c r="A172" s="9">
        <f t="shared" si="20"/>
        <v>34853</v>
      </c>
      <c r="B172" s="10">
        <f t="shared" si="21"/>
        <v>155</v>
      </c>
      <c r="C172" s="13">
        <v>228.82</v>
      </c>
      <c r="D172" s="13">
        <v>228.82</v>
      </c>
      <c r="E172" s="11">
        <v>41.017990742164805</v>
      </c>
      <c r="F172" s="8">
        <v>182.2254150271015</v>
      </c>
      <c r="G172" s="8">
        <f t="shared" si="16"/>
        <v>141.20742428493668</v>
      </c>
      <c r="H172">
        <f t="shared" si="22"/>
        <v>-76.0859602700967</v>
      </c>
      <c r="I172">
        <f t="shared" si="23"/>
        <v>76.0859602700967</v>
      </c>
      <c r="J172">
        <v>155</v>
      </c>
      <c r="K172" s="8">
        <f t="shared" si="17"/>
        <v>41696.819466501365</v>
      </c>
      <c r="L172" s="8">
        <f t="shared" si="18"/>
        <v>141.20742428493668</v>
      </c>
      <c r="M172" s="8">
        <f t="shared" si="19"/>
        <v>228.82</v>
      </c>
    </row>
    <row r="173" spans="1:13" ht="12.75">
      <c r="A173" s="9">
        <f t="shared" si="20"/>
        <v>34854</v>
      </c>
      <c r="B173" s="10">
        <f t="shared" si="21"/>
        <v>156</v>
      </c>
      <c r="C173" s="13">
        <v>226.52</v>
      </c>
      <c r="D173" s="13">
        <v>226.52</v>
      </c>
      <c r="E173" s="11">
        <v>39.1464223703228</v>
      </c>
      <c r="F173" s="8">
        <v>177.545094564666</v>
      </c>
      <c r="G173" s="8">
        <f t="shared" si="16"/>
        <v>138.3986721943432</v>
      </c>
      <c r="H173">
        <f t="shared" si="22"/>
        <v>-1060.1861911508902</v>
      </c>
      <c r="I173">
        <f t="shared" si="23"/>
        <v>1060.1861911508902</v>
      </c>
      <c r="J173">
        <v>156</v>
      </c>
      <c r="K173" s="8">
        <f t="shared" si="17"/>
        <v>40217.51482078814</v>
      </c>
      <c r="L173" s="8">
        <f t="shared" si="18"/>
        <v>138.3986721943432</v>
      </c>
      <c r="M173" s="8">
        <f t="shared" si="19"/>
        <v>226.52</v>
      </c>
    </row>
    <row r="174" spans="1:13" ht="12.75">
      <c r="A174" s="9">
        <f t="shared" si="20"/>
        <v>34855</v>
      </c>
      <c r="B174" s="10">
        <f t="shared" si="21"/>
        <v>157</v>
      </c>
      <c r="C174" s="13">
        <v>229</v>
      </c>
      <c r="D174" s="13">
        <v>229</v>
      </c>
      <c r="E174" s="11">
        <v>41.053445926005786</v>
      </c>
      <c r="F174" s="8">
        <v>182.70357914031575</v>
      </c>
      <c r="G174" s="8">
        <f t="shared" si="16"/>
        <v>141.65013321430996</v>
      </c>
      <c r="H174">
        <f t="shared" si="22"/>
        <v>1181.2929678237963</v>
      </c>
      <c r="I174">
        <f t="shared" si="23"/>
        <v>1181.2929678237963</v>
      </c>
      <c r="J174">
        <v>157</v>
      </c>
      <c r="K174" s="8">
        <f t="shared" si="17"/>
        <v>41839.119623132305</v>
      </c>
      <c r="L174" s="8">
        <f t="shared" si="18"/>
        <v>141.65013321430996</v>
      </c>
      <c r="M174" s="8">
        <f t="shared" si="19"/>
        <v>229</v>
      </c>
    </row>
    <row r="175" spans="1:13" ht="12.75">
      <c r="A175" s="9">
        <f t="shared" si="20"/>
        <v>34856</v>
      </c>
      <c r="B175" s="10">
        <f t="shared" si="21"/>
        <v>158</v>
      </c>
      <c r="C175" s="13">
        <v>233.65</v>
      </c>
      <c r="D175" s="13">
        <v>233.65</v>
      </c>
      <c r="E175" s="11">
        <v>44.76738611089999</v>
      </c>
      <c r="F175" s="8">
        <v>192.10546830628874</v>
      </c>
      <c r="G175" s="8">
        <f t="shared" si="16"/>
        <v>147.33808219538875</v>
      </c>
      <c r="H175">
        <f t="shared" si="22"/>
        <v>2196.751403629589</v>
      </c>
      <c r="I175">
        <f t="shared" si="23"/>
        <v>2196.751403629589</v>
      </c>
      <c r="J175">
        <v>158</v>
      </c>
      <c r="K175" s="8">
        <f t="shared" si="17"/>
        <v>44885.442669764365</v>
      </c>
      <c r="L175" s="8">
        <f t="shared" si="18"/>
        <v>147.33808219538875</v>
      </c>
      <c r="M175" s="8">
        <f t="shared" si="19"/>
        <v>233.65</v>
      </c>
    </row>
    <row r="176" spans="1:13" ht="12.75">
      <c r="A176" s="9">
        <f t="shared" si="20"/>
        <v>34857</v>
      </c>
      <c r="B176" s="10">
        <f t="shared" si="21"/>
        <v>159</v>
      </c>
      <c r="C176" s="13">
        <v>234.15</v>
      </c>
      <c r="D176" s="13">
        <v>234.15</v>
      </c>
      <c r="E176" s="11">
        <v>45.12631367200867</v>
      </c>
      <c r="F176" s="8">
        <v>193.15870973608352</v>
      </c>
      <c r="G176" s="8">
        <f t="shared" si="16"/>
        <v>148.03239606407485</v>
      </c>
      <c r="H176">
        <f t="shared" si="22"/>
        <v>246.61648078644797</v>
      </c>
      <c r="I176">
        <f t="shared" si="23"/>
        <v>246.61648078644797</v>
      </c>
      <c r="J176">
        <v>159</v>
      </c>
      <c r="K176" s="8">
        <f t="shared" si="17"/>
        <v>45228.11188470396</v>
      </c>
      <c r="L176" s="8">
        <f t="shared" si="18"/>
        <v>148.03239606407485</v>
      </c>
      <c r="M176" s="8">
        <f t="shared" si="19"/>
        <v>234.15</v>
      </c>
    </row>
    <row r="177" spans="1:13" ht="12.75">
      <c r="A177" s="9">
        <f t="shared" si="20"/>
        <v>34858</v>
      </c>
      <c r="B177" s="10">
        <f t="shared" si="21"/>
        <v>160</v>
      </c>
      <c r="C177" s="13">
        <v>233.55</v>
      </c>
      <c r="D177" s="13">
        <v>233.55</v>
      </c>
      <c r="E177" s="11">
        <v>44.57921866819146</v>
      </c>
      <c r="F177" s="8">
        <v>192.04181411819334</v>
      </c>
      <c r="G177" s="8">
        <f t="shared" si="16"/>
        <v>147.46259545000188</v>
      </c>
      <c r="H177">
        <f t="shared" si="22"/>
        <v>-260.85097155825144</v>
      </c>
      <c r="I177">
        <f t="shared" si="23"/>
        <v>260.85097155825144</v>
      </c>
      <c r="J177">
        <v>160</v>
      </c>
      <c r="K177" s="8">
        <f t="shared" si="17"/>
        <v>44851.36568730406</v>
      </c>
      <c r="L177" s="8">
        <f t="shared" si="18"/>
        <v>147.46259545000188</v>
      </c>
      <c r="M177" s="8">
        <f t="shared" si="19"/>
        <v>233.55</v>
      </c>
    </row>
    <row r="178" spans="1:13" ht="12.75">
      <c r="A178" s="9">
        <f t="shared" si="20"/>
        <v>34859</v>
      </c>
      <c r="B178" s="10">
        <f t="shared" si="21"/>
        <v>161</v>
      </c>
      <c r="C178" s="13">
        <v>235.6</v>
      </c>
      <c r="D178" s="13">
        <v>235.6</v>
      </c>
      <c r="E178" s="11">
        <v>46.222664480989096</v>
      </c>
      <c r="F178" s="8">
        <v>196.1400686823336</v>
      </c>
      <c r="G178" s="8">
        <f t="shared" si="16"/>
        <v>149.9174042013445</v>
      </c>
      <c r="H178">
        <f t="shared" si="22"/>
        <v>965.5487753114458</v>
      </c>
      <c r="I178">
        <f t="shared" si="23"/>
        <v>965.5487753114458</v>
      </c>
      <c r="J178">
        <v>161</v>
      </c>
      <c r="K178" s="8">
        <f t="shared" si="17"/>
        <v>46210.6001815578</v>
      </c>
      <c r="L178" s="8">
        <f t="shared" si="18"/>
        <v>149.9174042013445</v>
      </c>
      <c r="M178" s="8">
        <f t="shared" si="19"/>
        <v>235.6</v>
      </c>
    </row>
    <row r="179" spans="1:13" ht="12.75">
      <c r="A179" s="9">
        <f t="shared" si="20"/>
        <v>34860</v>
      </c>
      <c r="B179" s="10">
        <f t="shared" si="21"/>
        <v>162</v>
      </c>
      <c r="C179" s="13">
        <v>233.3</v>
      </c>
      <c r="D179" s="13">
        <v>233.3</v>
      </c>
      <c r="E179" s="11">
        <v>44.26743490716432</v>
      </c>
      <c r="F179" s="8">
        <v>191.6816119716422</v>
      </c>
      <c r="G179" s="8">
        <f t="shared" si="16"/>
        <v>147.41417706447788</v>
      </c>
      <c r="H179">
        <f t="shared" si="22"/>
        <v>-1040.1579506043022</v>
      </c>
      <c r="I179">
        <f t="shared" si="23"/>
        <v>1040.1579506043022</v>
      </c>
      <c r="J179">
        <v>162</v>
      </c>
      <c r="K179" s="8">
        <f t="shared" si="17"/>
        <v>44719.320072984134</v>
      </c>
      <c r="L179" s="8">
        <f t="shared" si="18"/>
        <v>147.41417706447788</v>
      </c>
      <c r="M179" s="8">
        <f t="shared" si="19"/>
        <v>233.3</v>
      </c>
    </row>
    <row r="180" spans="1:13" ht="12.75">
      <c r="A180" s="9">
        <f t="shared" si="20"/>
        <v>34861</v>
      </c>
      <c r="B180" s="10">
        <f t="shared" si="21"/>
        <v>163</v>
      </c>
      <c r="C180" s="13">
        <v>231.52</v>
      </c>
      <c r="D180" s="13">
        <v>231.52</v>
      </c>
      <c r="E180" s="11">
        <v>42.75920248791836</v>
      </c>
      <c r="F180" s="8">
        <v>188.18354193158626</v>
      </c>
      <c r="G180" s="8">
        <f t="shared" si="16"/>
        <v>145.42433944366792</v>
      </c>
      <c r="H180">
        <f t="shared" si="22"/>
        <v>-809.8731756737535</v>
      </c>
      <c r="I180">
        <f t="shared" si="23"/>
        <v>809.8731756737535</v>
      </c>
      <c r="J180">
        <v>163</v>
      </c>
      <c r="K180" s="8">
        <f t="shared" si="17"/>
        <v>43568.25362800085</v>
      </c>
      <c r="L180" s="8">
        <f t="shared" si="18"/>
        <v>145.42433944366792</v>
      </c>
      <c r="M180" s="8">
        <f t="shared" si="19"/>
        <v>231.52</v>
      </c>
    </row>
    <row r="181" spans="1:13" ht="12.75">
      <c r="A181" s="9">
        <f t="shared" si="20"/>
        <v>34862</v>
      </c>
      <c r="B181" s="10">
        <f t="shared" si="21"/>
        <v>164</v>
      </c>
      <c r="C181" s="13">
        <v>230.37</v>
      </c>
      <c r="D181" s="13">
        <v>230.37</v>
      </c>
      <c r="E181" s="11">
        <v>41.77375217314273</v>
      </c>
      <c r="F181" s="8">
        <v>185.91606856777966</v>
      </c>
      <c r="G181" s="8">
        <f t="shared" si="16"/>
        <v>144.14231639463694</v>
      </c>
      <c r="H181">
        <f t="shared" si="22"/>
        <v>-522.3578388201269</v>
      </c>
      <c r="I181">
        <f t="shared" si="23"/>
        <v>522.3578388201269</v>
      </c>
      <c r="J181">
        <v>164</v>
      </c>
      <c r="K181" s="8">
        <f t="shared" si="17"/>
        <v>42829.4847159594</v>
      </c>
      <c r="L181" s="8">
        <f t="shared" si="18"/>
        <v>144.14231639463694</v>
      </c>
      <c r="M181" s="8">
        <f t="shared" si="19"/>
        <v>230.37</v>
      </c>
    </row>
    <row r="182" spans="1:13" ht="12.75">
      <c r="A182" s="9">
        <f t="shared" si="20"/>
        <v>34863</v>
      </c>
      <c r="B182" s="10">
        <f t="shared" si="21"/>
        <v>165</v>
      </c>
      <c r="C182" s="13">
        <v>231.35</v>
      </c>
      <c r="D182" s="13">
        <v>231.35</v>
      </c>
      <c r="E182" s="11">
        <v>42.51320915428107</v>
      </c>
      <c r="F182" s="8">
        <v>187.9712154391707</v>
      </c>
      <c r="G182" s="8">
        <f t="shared" si="16"/>
        <v>145.45800628488962</v>
      </c>
      <c r="H182">
        <f t="shared" si="22"/>
        <v>475.458228696315</v>
      </c>
      <c r="I182">
        <f t="shared" si="23"/>
        <v>475.458228696315</v>
      </c>
      <c r="J182">
        <v>165</v>
      </c>
      <c r="K182" s="8">
        <f t="shared" si="17"/>
        <v>43487.14069185214</v>
      </c>
      <c r="L182" s="8">
        <f t="shared" si="18"/>
        <v>145.45800628488962</v>
      </c>
      <c r="M182" s="8">
        <f t="shared" si="19"/>
        <v>231.35</v>
      </c>
    </row>
    <row r="183" spans="1:13" ht="12.75">
      <c r="A183" s="9">
        <f t="shared" si="20"/>
        <v>34864</v>
      </c>
      <c r="B183" s="10">
        <f t="shared" si="21"/>
        <v>166</v>
      </c>
      <c r="C183" s="13">
        <v>235.98</v>
      </c>
      <c r="D183" s="13">
        <v>235.98</v>
      </c>
      <c r="E183" s="11">
        <v>46.276722695956906</v>
      </c>
      <c r="F183" s="8">
        <v>197.250438331744</v>
      </c>
      <c r="G183" s="8">
        <f t="shared" si="16"/>
        <v>150.97371563578707</v>
      </c>
      <c r="H183">
        <f t="shared" si="22"/>
        <v>2189.7110181894477</v>
      </c>
      <c r="I183">
        <f t="shared" si="23"/>
        <v>2189.7110181894477</v>
      </c>
      <c r="J183">
        <v>166</v>
      </c>
      <c r="K183" s="8">
        <f t="shared" si="17"/>
        <v>46547.158437524944</v>
      </c>
      <c r="L183" s="8">
        <f t="shared" si="18"/>
        <v>150.97371563578707</v>
      </c>
      <c r="M183" s="8">
        <f t="shared" si="19"/>
        <v>235.98</v>
      </c>
    </row>
    <row r="184" spans="1:13" ht="12.75">
      <c r="A184" s="9">
        <f t="shared" si="20"/>
        <v>34865</v>
      </c>
      <c r="B184" s="10">
        <f t="shared" si="21"/>
        <v>167</v>
      </c>
      <c r="C184" s="13">
        <v>233.51</v>
      </c>
      <c r="D184" s="13">
        <v>233.51</v>
      </c>
      <c r="E184" s="11">
        <v>44.173342747183035</v>
      </c>
      <c r="F184" s="8">
        <v>192.4497530949944</v>
      </c>
      <c r="G184" s="8">
        <f t="shared" si="16"/>
        <v>148.27641034781138</v>
      </c>
      <c r="H184">
        <f t="shared" si="22"/>
        <v>-1121.008009633396</v>
      </c>
      <c r="I184">
        <f t="shared" si="23"/>
        <v>1121.008009633396</v>
      </c>
      <c r="J184">
        <v>167</v>
      </c>
      <c r="K184" s="8">
        <f t="shared" si="17"/>
        <v>44938.94184521214</v>
      </c>
      <c r="L184" s="8">
        <f t="shared" si="18"/>
        <v>148.27641034781138</v>
      </c>
      <c r="M184" s="8">
        <f t="shared" si="19"/>
        <v>233.51</v>
      </c>
    </row>
    <row r="185" spans="1:13" ht="12.75">
      <c r="A185" s="9">
        <f t="shared" si="20"/>
        <v>34866</v>
      </c>
      <c r="B185" s="10">
        <f t="shared" si="21"/>
        <v>168</v>
      </c>
      <c r="C185" s="13">
        <v>232.64</v>
      </c>
      <c r="D185" s="13">
        <v>232.64</v>
      </c>
      <c r="E185" s="11">
        <v>43.40442673981827</v>
      </c>
      <c r="F185" s="8">
        <v>190.77894534226826</v>
      </c>
      <c r="G185" s="8">
        <f t="shared" si="16"/>
        <v>147.37451860245</v>
      </c>
      <c r="H185">
        <f t="shared" si="22"/>
        <v>-388.69671559421107</v>
      </c>
      <c r="I185">
        <f t="shared" si="23"/>
        <v>388.69671559421107</v>
      </c>
      <c r="J185">
        <v>168</v>
      </c>
      <c r="K185" s="8">
        <f t="shared" si="17"/>
        <v>44382.81384442528</v>
      </c>
      <c r="L185" s="8">
        <f t="shared" si="18"/>
        <v>147.37451860245</v>
      </c>
      <c r="M185" s="8">
        <f t="shared" si="19"/>
        <v>232.64</v>
      </c>
    </row>
    <row r="186" spans="1:13" ht="12.75">
      <c r="A186" s="9">
        <f t="shared" si="20"/>
        <v>34867</v>
      </c>
      <c r="B186" s="10">
        <f t="shared" si="21"/>
        <v>169</v>
      </c>
      <c r="C186" s="13">
        <v>231.81</v>
      </c>
      <c r="D186" s="13">
        <v>231.81</v>
      </c>
      <c r="E186" s="11">
        <v>42.67142673675871</v>
      </c>
      <c r="F186" s="8">
        <v>189.17402526183758</v>
      </c>
      <c r="G186" s="8">
        <f t="shared" si="16"/>
        <v>146.50259852507887</v>
      </c>
      <c r="H186">
        <f t="shared" si="22"/>
        <v>-372.0365238446345</v>
      </c>
      <c r="I186">
        <f t="shared" si="23"/>
        <v>372.0365238446345</v>
      </c>
      <c r="J186">
        <v>169</v>
      </c>
      <c r="K186" s="8">
        <f t="shared" si="17"/>
        <v>43852.43079594657</v>
      </c>
      <c r="L186" s="8">
        <f t="shared" si="18"/>
        <v>146.50259852507887</v>
      </c>
      <c r="M186" s="8">
        <f t="shared" si="19"/>
        <v>231.81</v>
      </c>
    </row>
    <row r="187" spans="1:13" ht="12.75">
      <c r="A187" s="9">
        <f t="shared" si="20"/>
        <v>34868</v>
      </c>
      <c r="B187" s="10">
        <f t="shared" si="21"/>
        <v>170</v>
      </c>
      <c r="C187" s="13">
        <v>227.03</v>
      </c>
      <c r="D187" s="13">
        <v>227.03</v>
      </c>
      <c r="E187" s="11">
        <v>38.776804737132025</v>
      </c>
      <c r="F187" s="8">
        <v>179.36643411704264</v>
      </c>
      <c r="G187" s="8">
        <f t="shared" si="16"/>
        <v>140.5896293799106</v>
      </c>
      <c r="H187">
        <f t="shared" si="22"/>
        <v>-2226.6174176027953</v>
      </c>
      <c r="I187">
        <f t="shared" si="23"/>
        <v>2226.6174176027953</v>
      </c>
      <c r="J187">
        <v>170</v>
      </c>
      <c r="K187" s="8">
        <f t="shared" si="17"/>
        <v>40721.56153759219</v>
      </c>
      <c r="L187" s="8">
        <f t="shared" si="18"/>
        <v>140.5896293799106</v>
      </c>
      <c r="M187" s="8">
        <f t="shared" si="19"/>
        <v>227.03</v>
      </c>
    </row>
    <row r="188" spans="1:13" ht="12.75">
      <c r="A188" s="9">
        <f t="shared" si="20"/>
        <v>34869</v>
      </c>
      <c r="B188" s="10">
        <f t="shared" si="21"/>
        <v>171</v>
      </c>
      <c r="C188" s="13">
        <v>228.56</v>
      </c>
      <c r="D188" s="13">
        <v>228.56</v>
      </c>
      <c r="E188" s="11">
        <v>39.93708305353649</v>
      </c>
      <c r="F188" s="8">
        <v>182.63048378995467</v>
      </c>
      <c r="G188" s="8">
        <f t="shared" si="16"/>
        <v>142.69340073641817</v>
      </c>
      <c r="H188">
        <f t="shared" si="22"/>
        <v>746.0311932407719</v>
      </c>
      <c r="I188">
        <f t="shared" si="23"/>
        <v>746.0311932407719</v>
      </c>
      <c r="J188">
        <v>171</v>
      </c>
      <c r="K188" s="8">
        <f t="shared" si="17"/>
        <v>41742.02337503204</v>
      </c>
      <c r="L188" s="8">
        <f t="shared" si="18"/>
        <v>142.69340073641817</v>
      </c>
      <c r="M188" s="8">
        <f t="shared" si="19"/>
        <v>228.56</v>
      </c>
    </row>
    <row r="189" spans="1:13" ht="12.75">
      <c r="A189" s="9">
        <f t="shared" si="20"/>
        <v>34870</v>
      </c>
      <c r="B189" s="10">
        <f t="shared" si="21"/>
        <v>172</v>
      </c>
      <c r="C189" s="13">
        <v>226.21</v>
      </c>
      <c r="D189" s="13">
        <v>226.21</v>
      </c>
      <c r="E189" s="11">
        <v>38.01918011864477</v>
      </c>
      <c r="F189" s="8">
        <v>177.74983589953493</v>
      </c>
      <c r="G189" s="8">
        <f t="shared" si="16"/>
        <v>139.73065578089017</v>
      </c>
      <c r="H189">
        <f t="shared" si="22"/>
        <v>-1104.051359291849</v>
      </c>
      <c r="I189">
        <f t="shared" si="23"/>
        <v>1104.051359291849</v>
      </c>
      <c r="J189">
        <v>172</v>
      </c>
      <c r="K189" s="8">
        <f t="shared" si="17"/>
        <v>40208.7903788338</v>
      </c>
      <c r="L189" s="8">
        <f t="shared" si="18"/>
        <v>139.73065578089017</v>
      </c>
      <c r="M189" s="8">
        <f t="shared" si="19"/>
        <v>226.21</v>
      </c>
    </row>
    <row r="190" spans="1:13" ht="12.75">
      <c r="A190" s="9">
        <f t="shared" si="20"/>
        <v>34871</v>
      </c>
      <c r="B190" s="10">
        <f t="shared" si="21"/>
        <v>173</v>
      </c>
      <c r="C190" s="13">
        <v>226.97</v>
      </c>
      <c r="D190" s="13">
        <v>226.97</v>
      </c>
      <c r="E190" s="11">
        <v>38.562263784471554</v>
      </c>
      <c r="F190" s="8">
        <v>179.41835332927926</v>
      </c>
      <c r="G190" s="8">
        <f t="shared" si="16"/>
        <v>140.8560895448077</v>
      </c>
      <c r="H190">
        <f t="shared" si="22"/>
        <v>378.7034010290699</v>
      </c>
      <c r="I190">
        <f t="shared" si="23"/>
        <v>378.7034010290699</v>
      </c>
      <c r="J190">
        <v>173</v>
      </c>
      <c r="K190" s="8">
        <f t="shared" si="17"/>
        <v>40722.58365514651</v>
      </c>
      <c r="L190" s="8">
        <f t="shared" si="18"/>
        <v>140.8560895448077</v>
      </c>
      <c r="M190" s="8">
        <f t="shared" si="19"/>
        <v>226.97</v>
      </c>
    </row>
    <row r="191" spans="1:13" ht="12.75">
      <c r="A191" s="9">
        <f t="shared" si="20"/>
        <v>34872</v>
      </c>
      <c r="B191" s="10">
        <f t="shared" si="21"/>
        <v>174</v>
      </c>
      <c r="C191" s="13">
        <v>223.59</v>
      </c>
      <c r="D191" s="13">
        <v>223.59</v>
      </c>
      <c r="E191" s="11">
        <v>35.86775377099827</v>
      </c>
      <c r="F191" s="8">
        <v>172.23761578883975</v>
      </c>
      <c r="G191" s="8">
        <f t="shared" si="16"/>
        <v>136.36986201784148</v>
      </c>
      <c r="H191">
        <f t="shared" si="22"/>
        <v>-1605.5411066668698</v>
      </c>
      <c r="I191">
        <f t="shared" si="23"/>
        <v>1605.5411066668698</v>
      </c>
      <c r="J191">
        <v>174</v>
      </c>
      <c r="K191" s="8">
        <f t="shared" si="17"/>
        <v>38510.60851422668</v>
      </c>
      <c r="L191" s="8">
        <f t="shared" si="18"/>
        <v>136.36986201784148</v>
      </c>
      <c r="M191" s="8">
        <f t="shared" si="19"/>
        <v>223.59</v>
      </c>
    </row>
    <row r="192" spans="1:13" ht="12.75">
      <c r="A192" s="9">
        <f t="shared" si="20"/>
        <v>34873</v>
      </c>
      <c r="B192" s="10">
        <f t="shared" si="21"/>
        <v>175</v>
      </c>
      <c r="C192" s="13">
        <v>220.22</v>
      </c>
      <c r="D192" s="13">
        <v>220.22</v>
      </c>
      <c r="E192" s="11">
        <v>33.2505378241353</v>
      </c>
      <c r="F192" s="8">
        <v>164.88680478894815</v>
      </c>
      <c r="G192" s="8">
        <f t="shared" si="16"/>
        <v>131.63626696481285</v>
      </c>
      <c r="H192">
        <f t="shared" si="22"/>
        <v>-1618.7955983961265</v>
      </c>
      <c r="I192">
        <f t="shared" si="23"/>
        <v>1618.7955983961265</v>
      </c>
      <c r="J192">
        <v>175</v>
      </c>
      <c r="K192" s="8">
        <f t="shared" si="17"/>
        <v>36311.37215062216</v>
      </c>
      <c r="L192" s="8">
        <f t="shared" si="18"/>
        <v>131.63626696481285</v>
      </c>
      <c r="M192" s="8">
        <f t="shared" si="19"/>
        <v>220.22</v>
      </c>
    </row>
    <row r="193" spans="1:13" ht="12.75">
      <c r="A193" s="9">
        <f t="shared" si="20"/>
        <v>34874</v>
      </c>
      <c r="B193" s="10">
        <f t="shared" si="21"/>
        <v>176</v>
      </c>
      <c r="C193" s="13">
        <v>220.66</v>
      </c>
      <c r="D193" s="13">
        <v>220.66</v>
      </c>
      <c r="E193" s="11">
        <v>33.523094420023085</v>
      </c>
      <c r="F193" s="8">
        <v>165.90490324794627</v>
      </c>
      <c r="G193" s="8">
        <f t="shared" si="16"/>
        <v>132.38180882792318</v>
      </c>
      <c r="H193">
        <f t="shared" si="22"/>
        <v>224.65360596252313</v>
      </c>
      <c r="I193">
        <f t="shared" si="23"/>
        <v>224.65360596252313</v>
      </c>
      <c r="J193">
        <v>176</v>
      </c>
      <c r="K193" s="8">
        <f t="shared" si="17"/>
        <v>36608.575950691826</v>
      </c>
      <c r="L193" s="8">
        <f t="shared" si="18"/>
        <v>132.38180882792318</v>
      </c>
      <c r="M193" s="8">
        <f t="shared" si="19"/>
        <v>220.66</v>
      </c>
    </row>
    <row r="194" spans="1:13" ht="12.75">
      <c r="A194" s="9">
        <f t="shared" si="20"/>
        <v>34875</v>
      </c>
      <c r="B194" s="10">
        <f t="shared" si="21"/>
        <v>177</v>
      </c>
      <c r="C194" s="13">
        <v>224.6</v>
      </c>
      <c r="D194" s="13">
        <v>224.6</v>
      </c>
      <c r="E194" s="11">
        <v>36.478944950366284</v>
      </c>
      <c r="F194" s="8">
        <v>174.5851948771938</v>
      </c>
      <c r="G194" s="8">
        <f t="shared" si="16"/>
        <v>138.1062499268275</v>
      </c>
      <c r="H194">
        <f t="shared" si="22"/>
        <v>1949.5934999289962</v>
      </c>
      <c r="I194">
        <f t="shared" si="23"/>
        <v>1949.5934999289962</v>
      </c>
      <c r="J194">
        <v>177</v>
      </c>
      <c r="K194" s="8">
        <f t="shared" si="17"/>
        <v>39211.83476941773</v>
      </c>
      <c r="L194" s="8">
        <f t="shared" si="18"/>
        <v>138.1062499268275</v>
      </c>
      <c r="M194" s="8">
        <f t="shared" si="19"/>
        <v>224.6</v>
      </c>
    </row>
    <row r="195" spans="1:13" ht="12.75">
      <c r="A195" s="9">
        <f t="shared" si="20"/>
        <v>34876</v>
      </c>
      <c r="B195" s="10">
        <f t="shared" si="21"/>
        <v>178</v>
      </c>
      <c r="C195" s="13">
        <v>222.56</v>
      </c>
      <c r="D195" s="13">
        <v>222.56</v>
      </c>
      <c r="E195" s="11">
        <v>34.848893612900994</v>
      </c>
      <c r="F195" s="8">
        <v>170.19207985817587</v>
      </c>
      <c r="G195" s="8">
        <f t="shared" si="16"/>
        <v>135.34318624527486</v>
      </c>
      <c r="H195">
        <f t="shared" si="22"/>
        <v>-977.7316786326297</v>
      </c>
      <c r="I195">
        <f t="shared" si="23"/>
        <v>977.7316786326297</v>
      </c>
      <c r="J195">
        <v>178</v>
      </c>
      <c r="K195" s="8">
        <f t="shared" si="17"/>
        <v>37877.94929323562</v>
      </c>
      <c r="L195" s="8">
        <f t="shared" si="18"/>
        <v>135.34318624527486</v>
      </c>
      <c r="M195" s="8">
        <f t="shared" si="19"/>
        <v>222.56</v>
      </c>
    </row>
    <row r="196" spans="1:13" ht="12.75">
      <c r="A196" s="9">
        <f t="shared" si="20"/>
        <v>34877</v>
      </c>
      <c r="B196" s="10">
        <f t="shared" si="21"/>
        <v>179</v>
      </c>
      <c r="C196" s="13">
        <v>223.56</v>
      </c>
      <c r="D196" s="13">
        <v>223.56</v>
      </c>
      <c r="E196" s="11">
        <v>35.559586699184244</v>
      </c>
      <c r="F196" s="8">
        <v>172.43491621234196</v>
      </c>
      <c r="G196" s="8">
        <f t="shared" si="16"/>
        <v>136.8753295131577</v>
      </c>
      <c r="H196">
        <f t="shared" si="22"/>
        <v>501.4084953373705</v>
      </c>
      <c r="I196">
        <f t="shared" si="23"/>
        <v>501.4084953373705</v>
      </c>
      <c r="J196">
        <v>179</v>
      </c>
      <c r="K196" s="8">
        <f t="shared" si="17"/>
        <v>38549.54986843117</v>
      </c>
      <c r="L196" s="8">
        <f t="shared" si="18"/>
        <v>136.8753295131577</v>
      </c>
      <c r="M196" s="8">
        <f t="shared" si="19"/>
        <v>223.56</v>
      </c>
    </row>
    <row r="197" spans="1:13" ht="12.75">
      <c r="A197" s="9">
        <f t="shared" si="20"/>
        <v>34878</v>
      </c>
      <c r="B197" s="10">
        <f t="shared" si="21"/>
        <v>180</v>
      </c>
      <c r="C197" s="13">
        <v>217.25</v>
      </c>
      <c r="D197" s="13">
        <v>217.25</v>
      </c>
      <c r="E197" s="11">
        <v>30.765228350136802</v>
      </c>
      <c r="F197" s="8">
        <v>158.3852354907018</v>
      </c>
      <c r="G197" s="8">
        <f t="shared" si="16"/>
        <v>127.62000714056501</v>
      </c>
      <c r="H197">
        <f t="shared" si="22"/>
        <v>-3052.2931367763244</v>
      </c>
      <c r="I197">
        <f t="shared" si="23"/>
        <v>3052.2931367763244</v>
      </c>
      <c r="J197">
        <v>180</v>
      </c>
      <c r="K197" s="8">
        <f t="shared" si="17"/>
        <v>34409.19241035497</v>
      </c>
      <c r="L197" s="8">
        <f t="shared" si="18"/>
        <v>127.62000714056501</v>
      </c>
      <c r="M197" s="8">
        <f t="shared" si="19"/>
        <v>217.25</v>
      </c>
    </row>
    <row r="198" spans="1:13" ht="12.75">
      <c r="A198" s="9">
        <f t="shared" si="20"/>
        <v>34879</v>
      </c>
      <c r="B198" s="10">
        <f t="shared" si="21"/>
        <v>181</v>
      </c>
      <c r="C198" s="13">
        <v>218.87</v>
      </c>
      <c r="D198" s="13">
        <v>218.87</v>
      </c>
      <c r="E198" s="11">
        <v>31.897168218590107</v>
      </c>
      <c r="F198" s="8">
        <v>162.09945995807337</v>
      </c>
      <c r="G198" s="8">
        <f t="shared" si="16"/>
        <v>130.20229173948326</v>
      </c>
      <c r="H198">
        <f t="shared" si="22"/>
        <v>812.9323091736145</v>
      </c>
      <c r="I198">
        <f t="shared" si="23"/>
        <v>812.9323091736145</v>
      </c>
      <c r="J198">
        <v>181</v>
      </c>
      <c r="K198" s="8">
        <f t="shared" si="17"/>
        <v>35478.70880102352</v>
      </c>
      <c r="L198" s="8">
        <f t="shared" si="18"/>
        <v>130.20229173948326</v>
      </c>
      <c r="M198" s="8">
        <f t="shared" si="19"/>
        <v>218.87</v>
      </c>
    </row>
    <row r="199" spans="1:13" ht="12.75">
      <c r="A199" s="9">
        <f t="shared" si="20"/>
        <v>34880</v>
      </c>
      <c r="B199" s="10">
        <f t="shared" si="21"/>
        <v>182</v>
      </c>
      <c r="C199" s="13">
        <v>217.86</v>
      </c>
      <c r="D199" s="13">
        <v>217.86</v>
      </c>
      <c r="E199" s="11">
        <v>31.094036738957893</v>
      </c>
      <c r="F199" s="8">
        <v>159.84333374656046</v>
      </c>
      <c r="G199" s="8">
        <f t="shared" si="16"/>
        <v>128.74929700760256</v>
      </c>
      <c r="H199">
        <f t="shared" si="22"/>
        <v>-491.5196564402019</v>
      </c>
      <c r="I199">
        <f t="shared" si="23"/>
        <v>491.5196564402019</v>
      </c>
      <c r="J199">
        <v>182</v>
      </c>
      <c r="K199" s="8">
        <f t="shared" si="17"/>
        <v>34823.468690025664</v>
      </c>
      <c r="L199" s="8">
        <f t="shared" si="18"/>
        <v>128.74929700760256</v>
      </c>
      <c r="M199" s="8">
        <f t="shared" si="19"/>
        <v>217.86</v>
      </c>
    </row>
    <row r="200" spans="1:13" ht="12.75">
      <c r="A200" s="9">
        <f t="shared" si="20"/>
        <v>34881</v>
      </c>
      <c r="B200" s="10">
        <f t="shared" si="21"/>
        <v>183</v>
      </c>
      <c r="C200" s="13">
        <v>221.66</v>
      </c>
      <c r="D200" s="13">
        <v>221.66</v>
      </c>
      <c r="E200" s="11">
        <v>33.87408983995488</v>
      </c>
      <c r="F200" s="8">
        <v>168.45182473616597</v>
      </c>
      <c r="G200" s="8">
        <f t="shared" si="16"/>
        <v>134.5777348962111</v>
      </c>
      <c r="H200">
        <f t="shared" si="22"/>
        <v>1908.1581127559582</v>
      </c>
      <c r="I200">
        <f t="shared" si="23"/>
        <v>1908.1581127559582</v>
      </c>
      <c r="J200">
        <v>183</v>
      </c>
      <c r="K200" s="8">
        <f t="shared" si="17"/>
        <v>37339.03147101855</v>
      </c>
      <c r="L200" s="8">
        <f t="shared" si="18"/>
        <v>134.5777348962111</v>
      </c>
      <c r="M200" s="8">
        <f t="shared" si="19"/>
        <v>221.66</v>
      </c>
    </row>
    <row r="201" spans="1:13" ht="12.75">
      <c r="A201" s="9">
        <f t="shared" si="20"/>
        <v>34882</v>
      </c>
      <c r="B201" s="10">
        <f t="shared" si="21"/>
        <v>184</v>
      </c>
      <c r="C201" s="13">
        <v>220.63</v>
      </c>
      <c r="D201" s="13">
        <v>220.63</v>
      </c>
      <c r="E201" s="11">
        <v>33.036497960981194</v>
      </c>
      <c r="F201" s="8">
        <v>166.1960129920343</v>
      </c>
      <c r="G201" s="8">
        <f t="shared" si="16"/>
        <v>133.1595150310531</v>
      </c>
      <c r="H201">
        <f t="shared" si="22"/>
        <v>-497.69974510777183</v>
      </c>
      <c r="I201">
        <f t="shared" si="23"/>
        <v>497.69974510777183</v>
      </c>
      <c r="J201">
        <v>184</v>
      </c>
      <c r="K201" s="8">
        <f t="shared" si="17"/>
        <v>36667.82634643253</v>
      </c>
      <c r="L201" s="8">
        <f t="shared" si="18"/>
        <v>133.1595150310531</v>
      </c>
      <c r="M201" s="8">
        <f t="shared" si="19"/>
        <v>220.63</v>
      </c>
    </row>
    <row r="202" spans="1:13" ht="12.75">
      <c r="A202" s="9">
        <f t="shared" si="20"/>
        <v>34883</v>
      </c>
      <c r="B202" s="10">
        <f t="shared" si="21"/>
        <v>185</v>
      </c>
      <c r="C202" s="13">
        <v>220.25</v>
      </c>
      <c r="D202" s="13">
        <v>220.25</v>
      </c>
      <c r="E202" s="11">
        <v>32.69217951305288</v>
      </c>
      <c r="F202" s="8">
        <v>165.38701631043787</v>
      </c>
      <c r="G202" s="8">
        <f t="shared" si="16"/>
        <v>132.694836797385</v>
      </c>
      <c r="H202">
        <f t="shared" si="22"/>
        <v>-178.18151912161284</v>
      </c>
      <c r="I202">
        <f t="shared" si="23"/>
        <v>178.18151912161284</v>
      </c>
      <c r="J202">
        <v>185</v>
      </c>
      <c r="K202" s="8">
        <f t="shared" si="17"/>
        <v>36426.49034237394</v>
      </c>
      <c r="L202" s="8">
        <f t="shared" si="18"/>
        <v>132.694836797385</v>
      </c>
      <c r="M202" s="8">
        <f t="shared" si="19"/>
        <v>220.25</v>
      </c>
    </row>
    <row r="203" spans="1:13" ht="12.75">
      <c r="A203" s="9">
        <f t="shared" si="20"/>
        <v>34884</v>
      </c>
      <c r="B203" s="10">
        <f t="shared" si="21"/>
        <v>186</v>
      </c>
      <c r="C203" s="13">
        <v>221.54</v>
      </c>
      <c r="D203" s="13">
        <v>221.54</v>
      </c>
      <c r="E203" s="11">
        <v>33.60809949888052</v>
      </c>
      <c r="F203" s="8">
        <v>168.3362497338545</v>
      </c>
      <c r="G203" s="8">
        <f t="shared" si="16"/>
        <v>134.72815023497395</v>
      </c>
      <c r="H203">
        <f t="shared" si="22"/>
        <v>653.3731726237169</v>
      </c>
      <c r="I203">
        <f t="shared" si="23"/>
        <v>653.3731726237169</v>
      </c>
      <c r="J203">
        <v>186</v>
      </c>
      <c r="K203" s="8">
        <f t="shared" si="17"/>
        <v>37293.21276603812</v>
      </c>
      <c r="L203" s="8">
        <f t="shared" si="18"/>
        <v>134.72815023497395</v>
      </c>
      <c r="M203" s="8">
        <f t="shared" si="19"/>
        <v>221.54</v>
      </c>
    </row>
    <row r="204" spans="1:13" ht="12.75">
      <c r="A204" s="9">
        <f t="shared" si="20"/>
        <v>34885</v>
      </c>
      <c r="B204" s="10">
        <f t="shared" si="21"/>
        <v>187</v>
      </c>
      <c r="C204" s="13">
        <v>222.1</v>
      </c>
      <c r="D204" s="13">
        <v>222.1</v>
      </c>
      <c r="E204" s="11">
        <v>33.976296374614684</v>
      </c>
      <c r="F204" s="8">
        <v>169.64209775967666</v>
      </c>
      <c r="G204" s="8">
        <f t="shared" si="16"/>
        <v>135.66580138506197</v>
      </c>
      <c r="H204">
        <f t="shared" si="22"/>
        <v>290.02884653510444</v>
      </c>
      <c r="I204">
        <f t="shared" si="23"/>
        <v>290.02884653510444</v>
      </c>
      <c r="J204">
        <v>187</v>
      </c>
      <c r="K204" s="8">
        <f t="shared" si="17"/>
        <v>37677.50991242418</v>
      </c>
      <c r="L204" s="8">
        <f t="shared" si="18"/>
        <v>135.66580138506197</v>
      </c>
      <c r="M204" s="8">
        <f t="shared" si="19"/>
        <v>222.1</v>
      </c>
    </row>
    <row r="205" spans="1:13" ht="12.75">
      <c r="A205" s="9">
        <f t="shared" si="20"/>
        <v>34886</v>
      </c>
      <c r="B205" s="10">
        <f t="shared" si="21"/>
        <v>188</v>
      </c>
      <c r="C205" s="13">
        <v>222.01</v>
      </c>
      <c r="D205" s="13">
        <v>222.01</v>
      </c>
      <c r="E205" s="11">
        <v>33.849093833967935</v>
      </c>
      <c r="F205" s="8">
        <v>169.49512755860914</v>
      </c>
      <c r="G205" s="8">
        <f t="shared" si="16"/>
        <v>135.6460337246412</v>
      </c>
      <c r="H205">
        <f t="shared" si="22"/>
        <v>-32.62885433899962</v>
      </c>
      <c r="I205">
        <f t="shared" si="23"/>
        <v>32.62885433899962</v>
      </c>
      <c r="J205">
        <v>188</v>
      </c>
      <c r="K205" s="8">
        <f t="shared" si="17"/>
        <v>37629.61326928681</v>
      </c>
      <c r="L205" s="8">
        <f t="shared" si="18"/>
        <v>135.6460337246412</v>
      </c>
      <c r="M205" s="8">
        <f t="shared" si="19"/>
        <v>222.01</v>
      </c>
    </row>
    <row r="206" spans="1:13" ht="12.75">
      <c r="A206" s="9">
        <f t="shared" si="20"/>
        <v>34887</v>
      </c>
      <c r="B206" s="10">
        <f t="shared" si="21"/>
        <v>189</v>
      </c>
      <c r="C206" s="13">
        <v>224.18</v>
      </c>
      <c r="D206" s="13">
        <v>224.18</v>
      </c>
      <c r="E206" s="11">
        <v>35.463198615747245</v>
      </c>
      <c r="F206" s="8">
        <v>174.37902668625077</v>
      </c>
      <c r="G206" s="8">
        <f t="shared" si="16"/>
        <v>138.91582807050352</v>
      </c>
      <c r="H206">
        <f t="shared" si="22"/>
        <v>1094.8725064347</v>
      </c>
      <c r="I206">
        <f t="shared" si="23"/>
        <v>1094.8725064347</v>
      </c>
      <c r="J206">
        <v>189</v>
      </c>
      <c r="K206" s="8">
        <f t="shared" si="17"/>
        <v>39092.2902025237</v>
      </c>
      <c r="L206" s="8">
        <f t="shared" si="18"/>
        <v>138.91582807050352</v>
      </c>
      <c r="M206" s="8">
        <f t="shared" si="19"/>
        <v>224.18</v>
      </c>
    </row>
    <row r="207" spans="1:13" ht="12.75">
      <c r="A207" s="9">
        <f t="shared" si="20"/>
        <v>34888</v>
      </c>
      <c r="B207" s="10">
        <f t="shared" si="21"/>
        <v>190</v>
      </c>
      <c r="C207" s="13">
        <v>219.81</v>
      </c>
      <c r="D207" s="13">
        <v>219.81</v>
      </c>
      <c r="E207" s="11">
        <v>32.06750860394042</v>
      </c>
      <c r="F207" s="8">
        <v>164.62322621714102</v>
      </c>
      <c r="G207" s="8">
        <f t="shared" si="16"/>
        <v>132.5557176132006</v>
      </c>
      <c r="H207">
        <f t="shared" si="22"/>
        <v>-2144.422501115013</v>
      </c>
      <c r="I207">
        <f t="shared" si="23"/>
        <v>2144.422501115013</v>
      </c>
      <c r="J207">
        <v>190</v>
      </c>
      <c r="K207" s="8">
        <f t="shared" si="17"/>
        <v>36185.83135478977</v>
      </c>
      <c r="L207" s="8">
        <f t="shared" si="18"/>
        <v>132.5557176132006</v>
      </c>
      <c r="M207" s="8">
        <f t="shared" si="19"/>
        <v>219.81</v>
      </c>
    </row>
    <row r="208" spans="1:13" ht="12.75">
      <c r="A208" s="9">
        <f t="shared" si="20"/>
        <v>34889</v>
      </c>
      <c r="B208" s="10">
        <f t="shared" si="21"/>
        <v>191</v>
      </c>
      <c r="C208" s="13">
        <v>214.23</v>
      </c>
      <c r="D208" s="13">
        <v>214.23</v>
      </c>
      <c r="E208" s="11">
        <v>27.940661862571147</v>
      </c>
      <c r="F208" s="8">
        <v>151.6847098387315</v>
      </c>
      <c r="G208" s="8">
        <f t="shared" si="16"/>
        <v>123.74404797616035</v>
      </c>
      <c r="H208">
        <f t="shared" si="22"/>
        <v>-2771.8183637466736</v>
      </c>
      <c r="I208">
        <f t="shared" si="23"/>
        <v>2771.8183637466736</v>
      </c>
      <c r="J208">
        <v>191</v>
      </c>
      <c r="K208" s="8">
        <f t="shared" si="17"/>
        <v>32495.415388751448</v>
      </c>
      <c r="L208" s="8">
        <f t="shared" si="18"/>
        <v>123.74404797616035</v>
      </c>
      <c r="M208" s="8">
        <f t="shared" si="19"/>
        <v>214.23</v>
      </c>
    </row>
    <row r="209" spans="1:13" ht="12.75">
      <c r="A209" s="9">
        <f t="shared" si="20"/>
        <v>34890</v>
      </c>
      <c r="B209" s="10">
        <f t="shared" si="21"/>
        <v>192</v>
      </c>
      <c r="C209" s="13">
        <v>216.32</v>
      </c>
      <c r="D209" s="13">
        <v>216.32</v>
      </c>
      <c r="E209" s="11">
        <v>29.377074922822622</v>
      </c>
      <c r="F209" s="8">
        <v>156.63467847021803</v>
      </c>
      <c r="G209" s="8">
        <f aca="true" t="shared" si="24" ref="G209:G272">F209-E209</f>
        <v>127.2576035473954</v>
      </c>
      <c r="H209">
        <f t="shared" si="22"/>
        <v>1070.7772143631687</v>
      </c>
      <c r="I209">
        <f t="shared" si="23"/>
        <v>1070.7772143631687</v>
      </c>
      <c r="J209">
        <v>192</v>
      </c>
      <c r="K209" s="8">
        <f aca="true" t="shared" si="25" ref="K209:K267">F209*C209</f>
        <v>33883.21364667756</v>
      </c>
      <c r="L209" s="8">
        <f aca="true" t="shared" si="26" ref="L209:L272">G209</f>
        <v>127.2576035473954</v>
      </c>
      <c r="M209" s="8">
        <f aca="true" t="shared" si="27" ref="M209:M267">C209</f>
        <v>216.32</v>
      </c>
    </row>
    <row r="210" spans="1:13" ht="12.75">
      <c r="A210" s="9">
        <f aca="true" t="shared" si="28" ref="A210:A273">A209+1</f>
        <v>34891</v>
      </c>
      <c r="B210" s="10">
        <f aca="true" t="shared" si="29" ref="B210:B273">B209+1</f>
        <v>193</v>
      </c>
      <c r="C210" s="13">
        <v>218.32</v>
      </c>
      <c r="D210" s="13">
        <v>218.32</v>
      </c>
      <c r="E210" s="11">
        <v>30.780160012657568</v>
      </c>
      <c r="F210" s="8">
        <v>161.33358246097177</v>
      </c>
      <c r="G210" s="8">
        <f t="shared" si="24"/>
        <v>130.5534224483142</v>
      </c>
      <c r="H210">
        <f aca="true" t="shared" si="30" ref="H210:H266">(F210-F209)*C210</f>
        <v>1025.8647192613553</v>
      </c>
      <c r="I210">
        <f aca="true" t="shared" si="31" ref="I210:I266">ABS(H210)</f>
        <v>1025.8647192613553</v>
      </c>
      <c r="J210">
        <v>193</v>
      </c>
      <c r="K210" s="8">
        <f t="shared" si="25"/>
        <v>35222.347722879356</v>
      </c>
      <c r="L210" s="8">
        <f t="shared" si="26"/>
        <v>130.5534224483142</v>
      </c>
      <c r="M210" s="8">
        <f t="shared" si="27"/>
        <v>218.32</v>
      </c>
    </row>
    <row r="211" spans="1:13" ht="12.75">
      <c r="A211" s="9">
        <f t="shared" si="28"/>
        <v>34892</v>
      </c>
      <c r="B211" s="10">
        <f t="shared" si="29"/>
        <v>194</v>
      </c>
      <c r="C211" s="13">
        <v>222.35</v>
      </c>
      <c r="D211" s="13">
        <v>222.35</v>
      </c>
      <c r="E211" s="11">
        <v>33.75640522696981</v>
      </c>
      <c r="F211" s="8">
        <v>170.60279453381492</v>
      </c>
      <c r="G211" s="8">
        <f t="shared" si="24"/>
        <v>136.8463893068451</v>
      </c>
      <c r="H211">
        <f t="shared" si="30"/>
        <v>2061.0093043966735</v>
      </c>
      <c r="I211">
        <f t="shared" si="31"/>
        <v>2061.0093043966735</v>
      </c>
      <c r="J211">
        <v>194</v>
      </c>
      <c r="K211" s="8">
        <f t="shared" si="25"/>
        <v>37933.53136459374</v>
      </c>
      <c r="L211" s="8">
        <f t="shared" si="26"/>
        <v>136.8463893068451</v>
      </c>
      <c r="M211" s="8">
        <f t="shared" si="27"/>
        <v>222.35</v>
      </c>
    </row>
    <row r="212" spans="1:13" ht="12.75">
      <c r="A212" s="9">
        <f t="shared" si="28"/>
        <v>34893</v>
      </c>
      <c r="B212" s="10">
        <f t="shared" si="29"/>
        <v>195</v>
      </c>
      <c r="C212" s="13">
        <v>228.9</v>
      </c>
      <c r="D212" s="13">
        <v>228.9</v>
      </c>
      <c r="E212" s="11">
        <v>38.86214777080238</v>
      </c>
      <c r="F212" s="8">
        <v>185.07811491071053</v>
      </c>
      <c r="G212" s="8">
        <f t="shared" si="24"/>
        <v>146.21596713990814</v>
      </c>
      <c r="H212">
        <f t="shared" si="30"/>
        <v>3313.400834271405</v>
      </c>
      <c r="I212">
        <f t="shared" si="31"/>
        <v>3313.400834271405</v>
      </c>
      <c r="J212">
        <v>195</v>
      </c>
      <c r="K212" s="8">
        <f t="shared" si="25"/>
        <v>42364.38050306164</v>
      </c>
      <c r="L212" s="8">
        <f t="shared" si="26"/>
        <v>146.21596713990814</v>
      </c>
      <c r="M212" s="8">
        <f t="shared" si="27"/>
        <v>228.9</v>
      </c>
    </row>
    <row r="213" spans="1:13" ht="12.75">
      <c r="A213" s="9">
        <f t="shared" si="28"/>
        <v>34894</v>
      </c>
      <c r="B213" s="10">
        <f t="shared" si="29"/>
        <v>196</v>
      </c>
      <c r="C213" s="13">
        <v>234.47</v>
      </c>
      <c r="D213" s="13">
        <v>234.47</v>
      </c>
      <c r="E213" s="11">
        <v>43.39719845578965</v>
      </c>
      <c r="F213" s="8">
        <v>196.79596085842917</v>
      </c>
      <c r="G213" s="8">
        <f t="shared" si="24"/>
        <v>153.39876240263953</v>
      </c>
      <c r="H213">
        <f t="shared" si="30"/>
        <v>2747.4833393615904</v>
      </c>
      <c r="I213">
        <f t="shared" si="31"/>
        <v>2747.4833393615904</v>
      </c>
      <c r="J213">
        <v>196</v>
      </c>
      <c r="K213" s="8">
        <f t="shared" si="25"/>
        <v>46142.74894247589</v>
      </c>
      <c r="L213" s="8">
        <f t="shared" si="26"/>
        <v>153.39876240263953</v>
      </c>
      <c r="M213" s="8">
        <f t="shared" si="27"/>
        <v>234.47</v>
      </c>
    </row>
    <row r="214" spans="1:13" ht="12.75">
      <c r="A214" s="9">
        <f t="shared" si="28"/>
        <v>34895</v>
      </c>
      <c r="B214" s="10">
        <f t="shared" si="29"/>
        <v>197</v>
      </c>
      <c r="C214" s="13">
        <v>231.07</v>
      </c>
      <c r="D214" s="13">
        <v>231.07</v>
      </c>
      <c r="E214" s="11">
        <v>40.51737123025288</v>
      </c>
      <c r="F214" s="8">
        <v>189.8540132624518</v>
      </c>
      <c r="G214" s="8">
        <f t="shared" si="24"/>
        <v>149.3366420321989</v>
      </c>
      <c r="H214">
        <f t="shared" si="30"/>
        <v>-1604.0758310024937</v>
      </c>
      <c r="I214">
        <f t="shared" si="31"/>
        <v>1604.0758310024937</v>
      </c>
      <c r="J214">
        <v>197</v>
      </c>
      <c r="K214" s="8">
        <f t="shared" si="25"/>
        <v>43869.566844554734</v>
      </c>
      <c r="L214" s="8">
        <f t="shared" si="26"/>
        <v>149.3366420321989</v>
      </c>
      <c r="M214" s="8">
        <f t="shared" si="27"/>
        <v>231.07</v>
      </c>
    </row>
    <row r="215" spans="1:13" ht="12.75">
      <c r="A215" s="9">
        <f t="shared" si="28"/>
        <v>34896</v>
      </c>
      <c r="B215" s="10">
        <f t="shared" si="29"/>
        <v>198</v>
      </c>
      <c r="C215" s="13">
        <v>230.45</v>
      </c>
      <c r="D215" s="13">
        <v>230.45</v>
      </c>
      <c r="E215" s="11">
        <v>39.952274615003226</v>
      </c>
      <c r="F215" s="8">
        <v>188.63422278297762</v>
      </c>
      <c r="G215" s="8">
        <f t="shared" si="24"/>
        <v>148.68194816797438</v>
      </c>
      <c r="H215">
        <f t="shared" si="30"/>
        <v>-281.1007159948225</v>
      </c>
      <c r="I215">
        <f t="shared" si="31"/>
        <v>281.1007159948225</v>
      </c>
      <c r="J215">
        <v>198</v>
      </c>
      <c r="K215" s="8">
        <f t="shared" si="25"/>
        <v>43470.75664033719</v>
      </c>
      <c r="L215" s="8">
        <f t="shared" si="26"/>
        <v>148.68194816797438</v>
      </c>
      <c r="M215" s="8">
        <f t="shared" si="27"/>
        <v>230.45</v>
      </c>
    </row>
    <row r="216" spans="1:13" ht="12.75">
      <c r="A216" s="9">
        <f t="shared" si="28"/>
        <v>34897</v>
      </c>
      <c r="B216" s="10">
        <f t="shared" si="29"/>
        <v>199</v>
      </c>
      <c r="C216" s="13">
        <v>228.46</v>
      </c>
      <c r="D216" s="13">
        <v>228.46</v>
      </c>
      <c r="E216" s="11">
        <v>38.27712416578412</v>
      </c>
      <c r="F216" s="8">
        <v>184.46400918001058</v>
      </c>
      <c r="G216" s="8">
        <f t="shared" si="24"/>
        <v>146.18688501422645</v>
      </c>
      <c r="H216">
        <f t="shared" si="30"/>
        <v>-952.7269997338497</v>
      </c>
      <c r="I216">
        <f t="shared" si="31"/>
        <v>952.7269997338497</v>
      </c>
      <c r="J216">
        <v>199</v>
      </c>
      <c r="K216" s="8">
        <f t="shared" si="25"/>
        <v>42142.64753726522</v>
      </c>
      <c r="L216" s="8">
        <f t="shared" si="26"/>
        <v>146.18688501422645</v>
      </c>
      <c r="M216" s="8">
        <f t="shared" si="27"/>
        <v>228.46</v>
      </c>
    </row>
    <row r="217" spans="1:13" ht="12.75">
      <c r="A217" s="9">
        <f t="shared" si="28"/>
        <v>34898</v>
      </c>
      <c r="B217" s="10">
        <f t="shared" si="29"/>
        <v>200</v>
      </c>
      <c r="C217" s="13">
        <v>226.44</v>
      </c>
      <c r="D217" s="13">
        <v>226.44</v>
      </c>
      <c r="E217" s="11">
        <v>36.59999698048532</v>
      </c>
      <c r="F217" s="8">
        <v>180.14010563958755</v>
      </c>
      <c r="G217" s="8">
        <f t="shared" si="24"/>
        <v>143.54010865910223</v>
      </c>
      <c r="H217">
        <f t="shared" si="30"/>
        <v>-979.1047176933914</v>
      </c>
      <c r="I217">
        <f t="shared" si="31"/>
        <v>979.1047176933914</v>
      </c>
      <c r="J217">
        <v>200</v>
      </c>
      <c r="K217" s="8">
        <f t="shared" si="25"/>
        <v>40790.925521028206</v>
      </c>
      <c r="L217" s="8">
        <f t="shared" si="26"/>
        <v>143.54010865910223</v>
      </c>
      <c r="M217" s="8">
        <f t="shared" si="27"/>
        <v>226.44</v>
      </c>
    </row>
    <row r="218" spans="1:13" ht="12.75">
      <c r="A218" s="9">
        <f t="shared" si="28"/>
        <v>34899</v>
      </c>
      <c r="B218" s="10">
        <f t="shared" si="29"/>
        <v>201</v>
      </c>
      <c r="C218" s="13">
        <v>222.21</v>
      </c>
      <c r="D218" s="13">
        <v>222.21</v>
      </c>
      <c r="E218" s="11">
        <v>33.23238928412192</v>
      </c>
      <c r="F218" s="8">
        <v>170.7217725678101</v>
      </c>
      <c r="G218" s="8">
        <f t="shared" si="24"/>
        <v>137.48938328368817</v>
      </c>
      <c r="H218">
        <f t="shared" si="30"/>
        <v>-2092.847791879668</v>
      </c>
      <c r="I218">
        <f t="shared" si="31"/>
        <v>2092.847791879668</v>
      </c>
      <c r="J218">
        <v>201</v>
      </c>
      <c r="K218" s="8">
        <f t="shared" si="25"/>
        <v>37936.08508229308</v>
      </c>
      <c r="L218" s="8">
        <f t="shared" si="26"/>
        <v>137.48938328368817</v>
      </c>
      <c r="M218" s="8">
        <f t="shared" si="27"/>
        <v>222.21</v>
      </c>
    </row>
    <row r="219" spans="1:13" ht="12.75">
      <c r="A219" s="9">
        <f t="shared" si="28"/>
        <v>34900</v>
      </c>
      <c r="B219" s="10">
        <f t="shared" si="29"/>
        <v>202</v>
      </c>
      <c r="C219" s="13">
        <v>225.46</v>
      </c>
      <c r="D219" s="13">
        <v>225.46</v>
      </c>
      <c r="E219" s="11">
        <v>35.705606204415425</v>
      </c>
      <c r="F219" s="8">
        <v>178.12616401709494</v>
      </c>
      <c r="G219" s="8">
        <f t="shared" si="24"/>
        <v>142.4205578126795</v>
      </c>
      <c r="H219">
        <f t="shared" si="30"/>
        <v>1669.394096155761</v>
      </c>
      <c r="I219">
        <f t="shared" si="31"/>
        <v>1669.394096155761</v>
      </c>
      <c r="J219">
        <v>202</v>
      </c>
      <c r="K219" s="8">
        <f t="shared" si="25"/>
        <v>40160.32493929422</v>
      </c>
      <c r="L219" s="8">
        <f t="shared" si="26"/>
        <v>142.4205578126795</v>
      </c>
      <c r="M219" s="8">
        <f t="shared" si="27"/>
        <v>225.46</v>
      </c>
    </row>
    <row r="220" spans="1:13" ht="12.75">
      <c r="A220" s="9">
        <f t="shared" si="28"/>
        <v>34901</v>
      </c>
      <c r="B220" s="10">
        <f t="shared" si="29"/>
        <v>203</v>
      </c>
      <c r="C220" s="13">
        <v>227.43</v>
      </c>
      <c r="D220" s="13">
        <v>227.43</v>
      </c>
      <c r="E220" s="11">
        <v>37.215866788103504</v>
      </c>
      <c r="F220" s="8">
        <v>182.56067088803186</v>
      </c>
      <c r="G220" s="8">
        <f t="shared" si="24"/>
        <v>145.34480409992835</v>
      </c>
      <c r="H220">
        <f t="shared" si="30"/>
        <v>1008.5398976571857</v>
      </c>
      <c r="I220">
        <f t="shared" si="31"/>
        <v>1008.5398976571857</v>
      </c>
      <c r="J220">
        <v>203</v>
      </c>
      <c r="K220" s="8">
        <f t="shared" si="25"/>
        <v>41519.77338006509</v>
      </c>
      <c r="L220" s="8">
        <f t="shared" si="26"/>
        <v>145.34480409992835</v>
      </c>
      <c r="M220" s="8">
        <f t="shared" si="27"/>
        <v>227.43</v>
      </c>
    </row>
    <row r="221" spans="1:13" ht="12.75">
      <c r="A221" s="9">
        <f t="shared" si="28"/>
        <v>34902</v>
      </c>
      <c r="B221" s="10">
        <f t="shared" si="29"/>
        <v>204</v>
      </c>
      <c r="C221" s="13">
        <v>225.56</v>
      </c>
      <c r="D221" s="13">
        <v>225.56</v>
      </c>
      <c r="E221" s="11">
        <v>35.66652643603731</v>
      </c>
      <c r="F221" s="8">
        <v>178.50624306666188</v>
      </c>
      <c r="G221" s="8">
        <f t="shared" si="24"/>
        <v>142.83971663062457</v>
      </c>
      <c r="H221">
        <f t="shared" si="30"/>
        <v>-914.5167393882136</v>
      </c>
      <c r="I221">
        <f t="shared" si="31"/>
        <v>914.5167393882136</v>
      </c>
      <c r="J221">
        <v>204</v>
      </c>
      <c r="K221" s="8">
        <f t="shared" si="25"/>
        <v>40263.868186116255</v>
      </c>
      <c r="L221" s="8">
        <f t="shared" si="26"/>
        <v>142.83971663062457</v>
      </c>
      <c r="M221" s="8">
        <f t="shared" si="27"/>
        <v>225.56</v>
      </c>
    </row>
    <row r="222" spans="1:13" ht="12.75">
      <c r="A222" s="9">
        <f t="shared" si="28"/>
        <v>34903</v>
      </c>
      <c r="B222" s="10">
        <f t="shared" si="29"/>
        <v>205</v>
      </c>
      <c r="C222" s="13">
        <v>226.97</v>
      </c>
      <c r="D222" s="13">
        <v>226.97</v>
      </c>
      <c r="E222" s="11">
        <v>36.729968327719156</v>
      </c>
      <c r="F222" s="8">
        <v>181.71875500632058</v>
      </c>
      <c r="G222" s="8">
        <f t="shared" si="24"/>
        <v>144.98878667860143</v>
      </c>
      <c r="H222">
        <f t="shared" si="30"/>
        <v>729.1438349443343</v>
      </c>
      <c r="I222">
        <f t="shared" si="31"/>
        <v>729.1438349443343</v>
      </c>
      <c r="J222">
        <v>205</v>
      </c>
      <c r="K222" s="8">
        <f t="shared" si="25"/>
        <v>41244.705823784585</v>
      </c>
      <c r="L222" s="8">
        <f t="shared" si="26"/>
        <v>144.98878667860143</v>
      </c>
      <c r="M222" s="8">
        <f t="shared" si="27"/>
        <v>226.97</v>
      </c>
    </row>
    <row r="223" spans="1:13" ht="12.75">
      <c r="A223" s="9">
        <f t="shared" si="28"/>
        <v>34904</v>
      </c>
      <c r="B223" s="10">
        <f t="shared" si="29"/>
        <v>206</v>
      </c>
      <c r="C223" s="13">
        <v>225.35</v>
      </c>
      <c r="D223" s="13">
        <v>225.35</v>
      </c>
      <c r="E223" s="11">
        <v>35.38179739080899</v>
      </c>
      <c r="F223" s="8">
        <v>178.19673233831944</v>
      </c>
      <c r="G223" s="8">
        <f t="shared" si="24"/>
        <v>142.81493494751044</v>
      </c>
      <c r="H223">
        <f t="shared" si="30"/>
        <v>-793.6878082340573</v>
      </c>
      <c r="I223">
        <f t="shared" si="31"/>
        <v>793.6878082340573</v>
      </c>
      <c r="J223">
        <v>206</v>
      </c>
      <c r="K223" s="8">
        <f t="shared" si="25"/>
        <v>40156.63363244029</v>
      </c>
      <c r="L223" s="8">
        <f t="shared" si="26"/>
        <v>142.81493494751044</v>
      </c>
      <c r="M223" s="8">
        <f t="shared" si="27"/>
        <v>225.35</v>
      </c>
    </row>
    <row r="224" spans="1:13" ht="12.75">
      <c r="A224" s="9">
        <f t="shared" si="28"/>
        <v>34905</v>
      </c>
      <c r="B224" s="10">
        <f t="shared" si="29"/>
        <v>207</v>
      </c>
      <c r="C224" s="13">
        <v>221.88</v>
      </c>
      <c r="D224" s="13">
        <v>221.88</v>
      </c>
      <c r="E224" s="11">
        <v>32.61704706776561</v>
      </c>
      <c r="F224" s="8">
        <v>170.3634279142426</v>
      </c>
      <c r="G224" s="8">
        <f t="shared" si="24"/>
        <v>137.746380846477</v>
      </c>
      <c r="H224">
        <f t="shared" si="30"/>
        <v>-1738.0535856141666</v>
      </c>
      <c r="I224">
        <f t="shared" si="31"/>
        <v>1738.0535856141666</v>
      </c>
      <c r="J224">
        <v>207</v>
      </c>
      <c r="K224" s="8">
        <f t="shared" si="25"/>
        <v>37800.23738561215</v>
      </c>
      <c r="L224" s="8">
        <f t="shared" si="26"/>
        <v>137.746380846477</v>
      </c>
      <c r="M224" s="8">
        <f t="shared" si="27"/>
        <v>221.88</v>
      </c>
    </row>
    <row r="225" spans="1:13" ht="12.75">
      <c r="A225" s="9">
        <f t="shared" si="28"/>
        <v>34906</v>
      </c>
      <c r="B225" s="10">
        <f t="shared" si="29"/>
        <v>208</v>
      </c>
      <c r="C225" s="13">
        <v>219.93</v>
      </c>
      <c r="D225" s="13">
        <v>219.93</v>
      </c>
      <c r="E225" s="11">
        <v>31.071889203292695</v>
      </c>
      <c r="F225" s="8">
        <v>165.8759640538863</v>
      </c>
      <c r="G225" s="8">
        <f t="shared" si="24"/>
        <v>134.8040748505936</v>
      </c>
      <c r="H225">
        <f t="shared" si="30"/>
        <v>-986.9279268081642</v>
      </c>
      <c r="I225">
        <f t="shared" si="31"/>
        <v>986.9279268081642</v>
      </c>
      <c r="J225">
        <v>208</v>
      </c>
      <c r="K225" s="8">
        <f t="shared" si="25"/>
        <v>36481.10077437121</v>
      </c>
      <c r="L225" s="8">
        <f t="shared" si="26"/>
        <v>134.8040748505936</v>
      </c>
      <c r="M225" s="8">
        <f t="shared" si="27"/>
        <v>219.93</v>
      </c>
    </row>
    <row r="226" spans="1:13" ht="12.75">
      <c r="A226" s="9">
        <f t="shared" si="28"/>
        <v>34907</v>
      </c>
      <c r="B226" s="10">
        <f t="shared" si="29"/>
        <v>209</v>
      </c>
      <c r="C226" s="13">
        <v>218.69</v>
      </c>
      <c r="D226" s="13">
        <v>218.69</v>
      </c>
      <c r="E226" s="11">
        <v>30.0804852812899</v>
      </c>
      <c r="F226" s="8">
        <v>162.99841109918765</v>
      </c>
      <c r="G226" s="8">
        <f t="shared" si="24"/>
        <v>132.91792581789775</v>
      </c>
      <c r="H226">
        <f t="shared" si="30"/>
        <v>-629.2920556630463</v>
      </c>
      <c r="I226">
        <f t="shared" si="31"/>
        <v>629.2920556630463</v>
      </c>
      <c r="J226">
        <v>209</v>
      </c>
      <c r="K226" s="8">
        <f t="shared" si="25"/>
        <v>35646.122523281345</v>
      </c>
      <c r="L226" s="8">
        <f t="shared" si="26"/>
        <v>132.91792581789775</v>
      </c>
      <c r="M226" s="8">
        <f t="shared" si="27"/>
        <v>218.69</v>
      </c>
    </row>
    <row r="227" spans="1:13" ht="12.75">
      <c r="A227" s="9">
        <f t="shared" si="28"/>
        <v>34908</v>
      </c>
      <c r="B227" s="10">
        <f t="shared" si="29"/>
        <v>210</v>
      </c>
      <c r="C227" s="13">
        <v>219.8</v>
      </c>
      <c r="D227" s="13">
        <v>219.8</v>
      </c>
      <c r="E227" s="11">
        <v>30.85073946857435</v>
      </c>
      <c r="F227" s="8">
        <v>165.69275772691248</v>
      </c>
      <c r="G227" s="8">
        <f t="shared" si="24"/>
        <v>134.84201825833813</v>
      </c>
      <c r="H227">
        <f t="shared" si="30"/>
        <v>592.2173887739168</v>
      </c>
      <c r="I227">
        <f t="shared" si="31"/>
        <v>592.2173887739168</v>
      </c>
      <c r="J227">
        <v>210</v>
      </c>
      <c r="K227" s="8">
        <f t="shared" si="25"/>
        <v>36419.26814837536</v>
      </c>
      <c r="L227" s="8">
        <f t="shared" si="26"/>
        <v>134.84201825833813</v>
      </c>
      <c r="M227" s="8">
        <f t="shared" si="27"/>
        <v>219.8</v>
      </c>
    </row>
    <row r="228" spans="1:13" ht="12.75">
      <c r="A228" s="9">
        <f t="shared" si="28"/>
        <v>34909</v>
      </c>
      <c r="B228" s="10">
        <f t="shared" si="29"/>
        <v>211</v>
      </c>
      <c r="C228" s="13">
        <v>215.41</v>
      </c>
      <c r="D228" s="13">
        <v>215.41</v>
      </c>
      <c r="E228" s="11">
        <v>27.551372018117934</v>
      </c>
      <c r="F228" s="8">
        <v>155.17771811006745</v>
      </c>
      <c r="G228" s="8">
        <f t="shared" si="24"/>
        <v>127.62634609194951</v>
      </c>
      <c r="H228">
        <f t="shared" si="30"/>
        <v>-2265.044683864588</v>
      </c>
      <c r="I228">
        <f t="shared" si="31"/>
        <v>2265.044683864588</v>
      </c>
      <c r="J228">
        <v>211</v>
      </c>
      <c r="K228" s="8">
        <f t="shared" si="25"/>
        <v>33426.83225808963</v>
      </c>
      <c r="L228" s="8">
        <f t="shared" si="26"/>
        <v>127.62634609194951</v>
      </c>
      <c r="M228" s="8">
        <f t="shared" si="27"/>
        <v>215.41</v>
      </c>
    </row>
    <row r="229" spans="1:13" ht="12.75">
      <c r="A229" s="9">
        <f t="shared" si="28"/>
        <v>34910</v>
      </c>
      <c r="B229" s="10">
        <f t="shared" si="29"/>
        <v>212</v>
      </c>
      <c r="C229" s="13">
        <v>215.64</v>
      </c>
      <c r="D229" s="13">
        <v>215.64</v>
      </c>
      <c r="E229" s="11">
        <v>27.654337039222263</v>
      </c>
      <c r="F229" s="8">
        <v>155.783429785291</v>
      </c>
      <c r="G229" s="8">
        <f t="shared" si="24"/>
        <v>128.12909274606872</v>
      </c>
      <c r="H229">
        <f t="shared" si="30"/>
        <v>130.6156656452054</v>
      </c>
      <c r="I229">
        <f t="shared" si="31"/>
        <v>130.6156656452054</v>
      </c>
      <c r="J229">
        <v>212</v>
      </c>
      <c r="K229" s="8">
        <f t="shared" si="25"/>
        <v>33593.138798900145</v>
      </c>
      <c r="L229" s="8">
        <f t="shared" si="26"/>
        <v>128.12909274606872</v>
      </c>
      <c r="M229" s="8">
        <f t="shared" si="27"/>
        <v>215.64</v>
      </c>
    </row>
    <row r="230" spans="1:13" ht="12.75">
      <c r="A230" s="9">
        <f t="shared" si="28"/>
        <v>34911</v>
      </c>
      <c r="B230" s="10">
        <f t="shared" si="29"/>
        <v>213</v>
      </c>
      <c r="C230" s="13">
        <v>216.93</v>
      </c>
      <c r="D230" s="13">
        <v>216.93</v>
      </c>
      <c r="E230" s="11">
        <v>28.53006871542219</v>
      </c>
      <c r="F230" s="8">
        <v>158.978572019028</v>
      </c>
      <c r="G230" s="8">
        <f t="shared" si="24"/>
        <v>130.44850330360583</v>
      </c>
      <c r="H230">
        <f t="shared" si="30"/>
        <v>693.1222047645709</v>
      </c>
      <c r="I230">
        <f t="shared" si="31"/>
        <v>693.1222047645709</v>
      </c>
      <c r="J230">
        <v>213</v>
      </c>
      <c r="K230" s="8">
        <f t="shared" si="25"/>
        <v>34487.22162808775</v>
      </c>
      <c r="L230" s="8">
        <f t="shared" si="26"/>
        <v>130.44850330360583</v>
      </c>
      <c r="M230" s="8">
        <f t="shared" si="27"/>
        <v>216.93</v>
      </c>
    </row>
    <row r="231" spans="1:13" ht="12.75">
      <c r="A231" s="9">
        <f t="shared" si="28"/>
        <v>34912</v>
      </c>
      <c r="B231" s="10">
        <f t="shared" si="29"/>
        <v>214</v>
      </c>
      <c r="C231" s="13">
        <v>216.18</v>
      </c>
      <c r="D231" s="13">
        <v>216.18</v>
      </c>
      <c r="E231" s="11">
        <v>27.91952396928118</v>
      </c>
      <c r="F231" s="8">
        <v>157.19769313967942</v>
      </c>
      <c r="G231" s="8">
        <f t="shared" si="24"/>
        <v>129.27816917039823</v>
      </c>
      <c r="H231">
        <f t="shared" si="30"/>
        <v>-384.99039613757856</v>
      </c>
      <c r="I231">
        <f t="shared" si="31"/>
        <v>384.99039613757856</v>
      </c>
      <c r="J231">
        <v>214</v>
      </c>
      <c r="K231" s="8">
        <f t="shared" si="25"/>
        <v>33982.997302935895</v>
      </c>
      <c r="L231" s="8">
        <f t="shared" si="26"/>
        <v>129.27816917039823</v>
      </c>
      <c r="M231" s="8">
        <f t="shared" si="27"/>
        <v>216.18</v>
      </c>
    </row>
    <row r="232" spans="1:13" ht="12.75">
      <c r="A232" s="9">
        <f t="shared" si="28"/>
        <v>34913</v>
      </c>
      <c r="B232" s="10">
        <f t="shared" si="29"/>
        <v>215</v>
      </c>
      <c r="C232" s="13">
        <v>215.03</v>
      </c>
      <c r="D232" s="13">
        <v>215.03</v>
      </c>
      <c r="E232" s="11">
        <v>27.025089515294614</v>
      </c>
      <c r="F232" s="8">
        <v>154.4118317987722</v>
      </c>
      <c r="G232" s="8">
        <f t="shared" si="24"/>
        <v>127.38674228347759</v>
      </c>
      <c r="H232">
        <f t="shared" si="30"/>
        <v>-599.043764135279</v>
      </c>
      <c r="I232">
        <f t="shared" si="31"/>
        <v>599.043764135279</v>
      </c>
      <c r="J232">
        <v>215</v>
      </c>
      <c r="K232" s="8">
        <f t="shared" si="25"/>
        <v>33203.176191689985</v>
      </c>
      <c r="L232" s="8">
        <f t="shared" si="26"/>
        <v>127.38674228347759</v>
      </c>
      <c r="M232" s="8">
        <f t="shared" si="27"/>
        <v>215.03</v>
      </c>
    </row>
    <row r="233" spans="1:13" ht="12.75">
      <c r="A233" s="9">
        <f t="shared" si="28"/>
        <v>34914</v>
      </c>
      <c r="B233" s="10">
        <f t="shared" si="29"/>
        <v>216</v>
      </c>
      <c r="C233" s="13">
        <v>214.3</v>
      </c>
      <c r="D233" s="13">
        <v>214.3</v>
      </c>
      <c r="E233" s="11">
        <v>26.439266391593712</v>
      </c>
      <c r="F233" s="8">
        <v>152.6403852397927</v>
      </c>
      <c r="G233" s="8">
        <f t="shared" si="24"/>
        <v>126.20111884819897</v>
      </c>
      <c r="H233">
        <f t="shared" si="30"/>
        <v>-379.62099758930805</v>
      </c>
      <c r="I233">
        <f t="shared" si="31"/>
        <v>379.62099758930805</v>
      </c>
      <c r="J233">
        <v>216</v>
      </c>
      <c r="K233" s="8">
        <f t="shared" si="25"/>
        <v>32710.834556887577</v>
      </c>
      <c r="L233" s="8">
        <f t="shared" si="26"/>
        <v>126.20111884819897</v>
      </c>
      <c r="M233" s="8">
        <f t="shared" si="27"/>
        <v>214.3</v>
      </c>
    </row>
    <row r="234" spans="1:13" ht="12.75">
      <c r="A234" s="9">
        <f t="shared" si="28"/>
        <v>34915</v>
      </c>
      <c r="B234" s="10">
        <f t="shared" si="29"/>
        <v>217</v>
      </c>
      <c r="C234" s="13">
        <v>211.48</v>
      </c>
      <c r="D234" s="13">
        <v>211.48</v>
      </c>
      <c r="E234" s="11">
        <v>24.399848467882283</v>
      </c>
      <c r="F234" s="8">
        <v>145.57706479843378</v>
      </c>
      <c r="G234" s="8">
        <f t="shared" si="24"/>
        <v>121.1772163305515</v>
      </c>
      <c r="H234">
        <f t="shared" si="30"/>
        <v>-1493.7510069385826</v>
      </c>
      <c r="I234">
        <f t="shared" si="31"/>
        <v>1493.7510069385826</v>
      </c>
      <c r="J234">
        <v>217</v>
      </c>
      <c r="K234" s="8">
        <f t="shared" si="25"/>
        <v>30786.637663572776</v>
      </c>
      <c r="L234" s="8">
        <f t="shared" si="26"/>
        <v>121.1772163305515</v>
      </c>
      <c r="M234" s="8">
        <f t="shared" si="27"/>
        <v>211.48</v>
      </c>
    </row>
    <row r="235" spans="1:13" ht="12.75">
      <c r="A235" s="9">
        <f t="shared" si="28"/>
        <v>34916</v>
      </c>
      <c r="B235" s="10">
        <f t="shared" si="29"/>
        <v>218</v>
      </c>
      <c r="C235" s="13">
        <v>210.87</v>
      </c>
      <c r="D235" s="13">
        <v>210.87</v>
      </c>
      <c r="E235" s="11">
        <v>23.916967312634522</v>
      </c>
      <c r="F235" s="8">
        <v>144.04558727669252</v>
      </c>
      <c r="G235" s="8">
        <f t="shared" si="24"/>
        <v>120.12861996405799</v>
      </c>
      <c r="H235">
        <f t="shared" si="30"/>
        <v>-322.94266500958076</v>
      </c>
      <c r="I235">
        <f t="shared" si="31"/>
        <v>322.94266500958076</v>
      </c>
      <c r="J235">
        <v>218</v>
      </c>
      <c r="K235" s="8">
        <f t="shared" si="25"/>
        <v>30374.89298903615</v>
      </c>
      <c r="L235" s="8">
        <f t="shared" si="26"/>
        <v>120.12861996405799</v>
      </c>
      <c r="M235" s="8">
        <f t="shared" si="27"/>
        <v>210.87</v>
      </c>
    </row>
    <row r="236" spans="1:13" ht="12.75">
      <c r="A236" s="9">
        <f t="shared" si="28"/>
        <v>34917</v>
      </c>
      <c r="B236" s="10">
        <f t="shared" si="29"/>
        <v>219</v>
      </c>
      <c r="C236" s="13">
        <v>206.8</v>
      </c>
      <c r="D236" s="13">
        <v>206.8</v>
      </c>
      <c r="E236" s="11">
        <v>21.1469029331964</v>
      </c>
      <c r="F236" s="8">
        <v>133.54665673157953</v>
      </c>
      <c r="G236" s="8">
        <f t="shared" si="24"/>
        <v>112.39975379838313</v>
      </c>
      <c r="H236">
        <f t="shared" si="30"/>
        <v>-2171.1788367293652</v>
      </c>
      <c r="I236">
        <f t="shared" si="31"/>
        <v>2171.1788367293652</v>
      </c>
      <c r="J236">
        <v>219</v>
      </c>
      <c r="K236" s="8">
        <f t="shared" si="25"/>
        <v>27617.448612090648</v>
      </c>
      <c r="L236" s="8">
        <f t="shared" si="26"/>
        <v>112.39975379838313</v>
      </c>
      <c r="M236" s="8">
        <f t="shared" si="27"/>
        <v>206.8</v>
      </c>
    </row>
    <row r="237" spans="1:13" ht="12.75">
      <c r="A237" s="9">
        <f t="shared" si="28"/>
        <v>34918</v>
      </c>
      <c r="B237" s="10">
        <f t="shared" si="29"/>
        <v>220</v>
      </c>
      <c r="C237" s="13">
        <v>205.27</v>
      </c>
      <c r="D237" s="13">
        <v>205.27</v>
      </c>
      <c r="E237" s="11">
        <v>20.105009917490335</v>
      </c>
      <c r="F237" s="8">
        <v>129.5327957261803</v>
      </c>
      <c r="G237" s="8">
        <f t="shared" si="24"/>
        <v>109.42778580868996</v>
      </c>
      <c r="H237">
        <f t="shared" si="30"/>
        <v>-823.9252485783011</v>
      </c>
      <c r="I237">
        <f t="shared" si="31"/>
        <v>823.9252485783011</v>
      </c>
      <c r="J237">
        <v>220</v>
      </c>
      <c r="K237" s="8">
        <f t="shared" si="25"/>
        <v>26589.19697871303</v>
      </c>
      <c r="L237" s="8">
        <f t="shared" si="26"/>
        <v>109.42778580868996</v>
      </c>
      <c r="M237" s="8">
        <f t="shared" si="27"/>
        <v>205.27</v>
      </c>
    </row>
    <row r="238" spans="1:13" ht="12.75">
      <c r="A238" s="9">
        <f t="shared" si="28"/>
        <v>34919</v>
      </c>
      <c r="B238" s="10">
        <f t="shared" si="29"/>
        <v>221</v>
      </c>
      <c r="C238" s="13">
        <v>204.18</v>
      </c>
      <c r="D238" s="13">
        <v>204.18</v>
      </c>
      <c r="E238" s="11">
        <v>19.35787420290045</v>
      </c>
      <c r="F238" s="8">
        <v>126.64282157792363</v>
      </c>
      <c r="G238" s="8">
        <f t="shared" si="24"/>
        <v>107.28494737502318</v>
      </c>
      <c r="H238">
        <f t="shared" si="30"/>
        <v>-590.0749215910469</v>
      </c>
      <c r="I238">
        <f t="shared" si="31"/>
        <v>590.0749215910469</v>
      </c>
      <c r="J238">
        <v>221</v>
      </c>
      <c r="K238" s="8">
        <f t="shared" si="25"/>
        <v>25857.931309780448</v>
      </c>
      <c r="L238" s="8">
        <f t="shared" si="26"/>
        <v>107.28494737502318</v>
      </c>
      <c r="M238" s="8">
        <f t="shared" si="27"/>
        <v>204.18</v>
      </c>
    </row>
    <row r="239" spans="1:13" ht="12.75">
      <c r="A239" s="9">
        <f t="shared" si="28"/>
        <v>34920</v>
      </c>
      <c r="B239" s="10">
        <f t="shared" si="29"/>
        <v>222</v>
      </c>
      <c r="C239" s="13">
        <v>203.13</v>
      </c>
      <c r="D239" s="13">
        <v>203.13</v>
      </c>
      <c r="E239" s="11">
        <v>18.646936386362043</v>
      </c>
      <c r="F239" s="8">
        <v>123.8363312173925</v>
      </c>
      <c r="G239" s="8">
        <f t="shared" si="24"/>
        <v>105.18939483103046</v>
      </c>
      <c r="H239">
        <f t="shared" si="30"/>
        <v>-570.0823869346882</v>
      </c>
      <c r="I239">
        <f t="shared" si="31"/>
        <v>570.0823869346882</v>
      </c>
      <c r="J239">
        <v>222</v>
      </c>
      <c r="K239" s="8">
        <f t="shared" si="25"/>
        <v>25154.87396018894</v>
      </c>
      <c r="L239" s="8">
        <f t="shared" si="26"/>
        <v>105.18939483103046</v>
      </c>
      <c r="M239" s="8">
        <f t="shared" si="27"/>
        <v>203.13</v>
      </c>
    </row>
    <row r="240" spans="1:13" ht="12.75">
      <c r="A240" s="9">
        <f t="shared" si="28"/>
        <v>34921</v>
      </c>
      <c r="B240" s="10">
        <f t="shared" si="29"/>
        <v>223</v>
      </c>
      <c r="C240" s="13">
        <v>200.44</v>
      </c>
      <c r="D240" s="13">
        <v>200.44</v>
      </c>
      <c r="E240" s="11">
        <v>16.97900720339122</v>
      </c>
      <c r="F240" s="8">
        <v>116.63504201012688</v>
      </c>
      <c r="G240" s="8">
        <f t="shared" si="24"/>
        <v>99.65603480673566</v>
      </c>
      <c r="H240">
        <f t="shared" si="30"/>
        <v>-1443.4264087043202</v>
      </c>
      <c r="I240">
        <f t="shared" si="31"/>
        <v>1443.4264087043202</v>
      </c>
      <c r="J240">
        <v>223</v>
      </c>
      <c r="K240" s="8">
        <f t="shared" si="25"/>
        <v>23378.327820509832</v>
      </c>
      <c r="L240" s="8">
        <f t="shared" si="26"/>
        <v>99.65603480673566</v>
      </c>
      <c r="M240" s="8">
        <f t="shared" si="27"/>
        <v>200.44</v>
      </c>
    </row>
    <row r="241" spans="1:13" ht="12.75">
      <c r="A241" s="9">
        <f t="shared" si="28"/>
        <v>34922</v>
      </c>
      <c r="B241" s="10">
        <f t="shared" si="29"/>
        <v>224</v>
      </c>
      <c r="C241" s="13">
        <v>200.55</v>
      </c>
      <c r="D241" s="13">
        <v>200.55</v>
      </c>
      <c r="E241" s="11">
        <v>16.97806125185075</v>
      </c>
      <c r="F241" s="8">
        <v>116.8788338223388</v>
      </c>
      <c r="G241" s="8">
        <f t="shared" si="24"/>
        <v>99.90077257048806</v>
      </c>
      <c r="H241">
        <f t="shared" si="30"/>
        <v>48.89244793910141</v>
      </c>
      <c r="I241">
        <f t="shared" si="31"/>
        <v>48.89244793910141</v>
      </c>
      <c r="J241">
        <v>224</v>
      </c>
      <c r="K241" s="8">
        <f t="shared" si="25"/>
        <v>23440.05012307005</v>
      </c>
      <c r="L241" s="8">
        <f t="shared" si="26"/>
        <v>99.90077257048806</v>
      </c>
      <c r="M241" s="8">
        <f t="shared" si="27"/>
        <v>200.55</v>
      </c>
    </row>
    <row r="242" spans="1:13" ht="12.75">
      <c r="A242" s="9">
        <f t="shared" si="28"/>
        <v>34923</v>
      </c>
      <c r="B242" s="10">
        <f t="shared" si="29"/>
        <v>225</v>
      </c>
      <c r="C242" s="13">
        <v>202.75</v>
      </c>
      <c r="D242" s="13">
        <v>202.75</v>
      </c>
      <c r="E242" s="11">
        <v>18.21958657688324</v>
      </c>
      <c r="F242" s="8">
        <v>122.72713888163995</v>
      </c>
      <c r="G242" s="8">
        <f t="shared" si="24"/>
        <v>104.5075523047567</v>
      </c>
      <c r="H242">
        <f t="shared" si="30"/>
        <v>1185.7438507733061</v>
      </c>
      <c r="I242">
        <f t="shared" si="31"/>
        <v>1185.7438507733061</v>
      </c>
      <c r="J242">
        <v>225</v>
      </c>
      <c r="K242" s="8">
        <f t="shared" si="25"/>
        <v>24882.927408252497</v>
      </c>
      <c r="L242" s="8">
        <f t="shared" si="26"/>
        <v>104.5075523047567</v>
      </c>
      <c r="M242" s="8">
        <f t="shared" si="27"/>
        <v>202.75</v>
      </c>
    </row>
    <row r="243" spans="1:13" ht="12.75">
      <c r="A243" s="9">
        <f t="shared" si="28"/>
        <v>34924</v>
      </c>
      <c r="B243" s="10">
        <f t="shared" si="29"/>
        <v>226</v>
      </c>
      <c r="C243" s="13">
        <v>204.09</v>
      </c>
      <c r="D243" s="13">
        <v>204.09</v>
      </c>
      <c r="E243" s="11">
        <v>18.973786589842554</v>
      </c>
      <c r="F243" s="8">
        <v>126.28662733888667</v>
      </c>
      <c r="G243" s="8">
        <f t="shared" si="24"/>
        <v>107.31284074904411</v>
      </c>
      <c r="H243">
        <f t="shared" si="30"/>
        <v>726.455999239485</v>
      </c>
      <c r="I243">
        <f t="shared" si="31"/>
        <v>726.455999239485</v>
      </c>
      <c r="J243">
        <v>226</v>
      </c>
      <c r="K243" s="8">
        <f t="shared" si="25"/>
        <v>25773.837773593383</v>
      </c>
      <c r="L243" s="8">
        <f t="shared" si="26"/>
        <v>107.31284074904411</v>
      </c>
      <c r="M243" s="8">
        <f t="shared" si="27"/>
        <v>204.09</v>
      </c>
    </row>
    <row r="244" spans="1:13" ht="12.75">
      <c r="A244" s="9">
        <f t="shared" si="28"/>
        <v>34925</v>
      </c>
      <c r="B244" s="10">
        <f t="shared" si="29"/>
        <v>227</v>
      </c>
      <c r="C244" s="13">
        <v>206.17</v>
      </c>
      <c r="D244" s="13">
        <v>206.17</v>
      </c>
      <c r="E244" s="11">
        <v>20.21607791510826</v>
      </c>
      <c r="F244" s="8">
        <v>131.8320685551921</v>
      </c>
      <c r="G244" s="8">
        <f t="shared" si="24"/>
        <v>111.61599064008385</v>
      </c>
      <c r="H244">
        <f t="shared" si="30"/>
        <v>1143.3036155656914</v>
      </c>
      <c r="I244">
        <f t="shared" si="31"/>
        <v>1143.3036155656914</v>
      </c>
      <c r="J244">
        <v>227</v>
      </c>
      <c r="K244" s="8">
        <f t="shared" si="25"/>
        <v>27179.817574023957</v>
      </c>
      <c r="L244" s="8">
        <f t="shared" si="26"/>
        <v>111.61599064008385</v>
      </c>
      <c r="M244" s="8">
        <f t="shared" si="27"/>
        <v>206.17</v>
      </c>
    </row>
    <row r="245" spans="1:13" ht="12.75">
      <c r="A245" s="9">
        <f t="shared" si="28"/>
        <v>34926</v>
      </c>
      <c r="B245" s="10">
        <f t="shared" si="29"/>
        <v>228</v>
      </c>
      <c r="C245" s="13">
        <v>205.03</v>
      </c>
      <c r="D245" s="13">
        <v>205.03</v>
      </c>
      <c r="E245" s="11">
        <v>19.427015000807422</v>
      </c>
      <c r="F245" s="8">
        <v>128.76807265480863</v>
      </c>
      <c r="G245" s="8">
        <f t="shared" si="24"/>
        <v>109.34105765400122</v>
      </c>
      <c r="H245">
        <f t="shared" si="30"/>
        <v>-628.2110794556238</v>
      </c>
      <c r="I245">
        <f t="shared" si="31"/>
        <v>628.2110794556238</v>
      </c>
      <c r="J245">
        <v>228</v>
      </c>
      <c r="K245" s="8">
        <f t="shared" si="25"/>
        <v>26401.317936415413</v>
      </c>
      <c r="L245" s="8">
        <f t="shared" si="26"/>
        <v>109.34105765400122</v>
      </c>
      <c r="M245" s="8">
        <f t="shared" si="27"/>
        <v>205.03</v>
      </c>
    </row>
    <row r="246" spans="1:13" ht="12.75">
      <c r="A246" s="9">
        <f t="shared" si="28"/>
        <v>34927</v>
      </c>
      <c r="B246" s="10">
        <f t="shared" si="29"/>
        <v>229</v>
      </c>
      <c r="C246" s="13">
        <v>205.36</v>
      </c>
      <c r="D246" s="13">
        <v>205.36</v>
      </c>
      <c r="E246" s="11">
        <v>19.568061484002953</v>
      </c>
      <c r="F246" s="8">
        <v>129.64062432799074</v>
      </c>
      <c r="G246" s="8">
        <f t="shared" si="24"/>
        <v>110.07256284398778</v>
      </c>
      <c r="H246">
        <f t="shared" si="30"/>
        <v>179.1872116046764</v>
      </c>
      <c r="I246">
        <f t="shared" si="31"/>
        <v>179.1872116046764</v>
      </c>
      <c r="J246">
        <v>229</v>
      </c>
      <c r="K246" s="8">
        <f t="shared" si="25"/>
        <v>26622.99861199618</v>
      </c>
      <c r="L246" s="8">
        <f t="shared" si="26"/>
        <v>110.07256284398778</v>
      </c>
      <c r="M246" s="8">
        <f t="shared" si="27"/>
        <v>205.36</v>
      </c>
    </row>
    <row r="247" spans="1:13" ht="12.75">
      <c r="A247" s="9">
        <f t="shared" si="28"/>
        <v>34928</v>
      </c>
      <c r="B247" s="10">
        <f t="shared" si="29"/>
        <v>230</v>
      </c>
      <c r="C247" s="13">
        <v>208.62</v>
      </c>
      <c r="D247" s="13">
        <v>208.62</v>
      </c>
      <c r="E247" s="11">
        <v>21.61156961166041</v>
      </c>
      <c r="F247" s="8">
        <v>138.37211457012867</v>
      </c>
      <c r="G247" s="8">
        <f t="shared" si="24"/>
        <v>116.76054495846826</v>
      </c>
      <c r="H247">
        <f t="shared" si="30"/>
        <v>1821.5634943148166</v>
      </c>
      <c r="I247">
        <f t="shared" si="31"/>
        <v>1821.5634943148166</v>
      </c>
      <c r="J247">
        <v>230</v>
      </c>
      <c r="K247" s="8">
        <f t="shared" si="25"/>
        <v>28867.190541620243</v>
      </c>
      <c r="L247" s="8">
        <f t="shared" si="26"/>
        <v>116.76054495846826</v>
      </c>
      <c r="M247" s="8">
        <f t="shared" si="27"/>
        <v>208.62</v>
      </c>
    </row>
    <row r="248" spans="1:13" ht="12.75">
      <c r="A248" s="9">
        <f t="shared" si="28"/>
        <v>34929</v>
      </c>
      <c r="B248" s="10">
        <f t="shared" si="29"/>
        <v>231</v>
      </c>
      <c r="C248" s="13">
        <v>206.68</v>
      </c>
      <c r="D248" s="13">
        <v>206.68</v>
      </c>
      <c r="E248" s="11">
        <v>20.275827688687944</v>
      </c>
      <c r="F248" s="8">
        <v>133.17894363783762</v>
      </c>
      <c r="G248" s="8">
        <f t="shared" si="24"/>
        <v>112.90311594914968</v>
      </c>
      <c r="H248">
        <f t="shared" si="30"/>
        <v>-1073.324568285915</v>
      </c>
      <c r="I248">
        <f t="shared" si="31"/>
        <v>1073.324568285915</v>
      </c>
      <c r="J248">
        <v>231</v>
      </c>
      <c r="K248" s="8">
        <f t="shared" si="25"/>
        <v>27525.42407106828</v>
      </c>
      <c r="L248" s="8">
        <f t="shared" si="26"/>
        <v>112.90311594914968</v>
      </c>
      <c r="M248" s="8">
        <f t="shared" si="27"/>
        <v>206.68</v>
      </c>
    </row>
    <row r="249" spans="1:13" ht="12.75">
      <c r="A249" s="9">
        <f t="shared" si="28"/>
        <v>34930</v>
      </c>
      <c r="B249" s="10">
        <f t="shared" si="29"/>
        <v>232</v>
      </c>
      <c r="C249" s="13">
        <v>206.91</v>
      </c>
      <c r="D249" s="13">
        <v>206.91</v>
      </c>
      <c r="E249" s="11">
        <v>20.356879776230357</v>
      </c>
      <c r="F249" s="8">
        <v>133.79770298553936</v>
      </c>
      <c r="G249" s="8">
        <f t="shared" si="24"/>
        <v>113.440823209309</v>
      </c>
      <c r="H249">
        <f t="shared" si="30"/>
        <v>128.02749663296706</v>
      </c>
      <c r="I249">
        <f t="shared" si="31"/>
        <v>128.02749663296706</v>
      </c>
      <c r="J249">
        <v>232</v>
      </c>
      <c r="K249" s="8">
        <f t="shared" si="25"/>
        <v>27684.08272473795</v>
      </c>
      <c r="L249" s="8">
        <f t="shared" si="26"/>
        <v>113.440823209309</v>
      </c>
      <c r="M249" s="8">
        <f t="shared" si="27"/>
        <v>206.91</v>
      </c>
    </row>
    <row r="250" spans="1:13" ht="12.75">
      <c r="A250" s="9">
        <f t="shared" si="28"/>
        <v>34931</v>
      </c>
      <c r="B250" s="10">
        <f t="shared" si="29"/>
        <v>233</v>
      </c>
      <c r="C250" s="13">
        <v>206.5</v>
      </c>
      <c r="D250" s="13">
        <v>206.5</v>
      </c>
      <c r="E250" s="11">
        <v>20.0249681489006</v>
      </c>
      <c r="F250" s="8">
        <v>132.68688570267196</v>
      </c>
      <c r="G250" s="8">
        <f t="shared" si="24"/>
        <v>112.66191755377136</v>
      </c>
      <c r="H250">
        <f t="shared" si="30"/>
        <v>-229.3837689121184</v>
      </c>
      <c r="I250">
        <f t="shared" si="31"/>
        <v>229.3837689121184</v>
      </c>
      <c r="J250">
        <v>233</v>
      </c>
      <c r="K250" s="8">
        <f t="shared" si="25"/>
        <v>27399.84189760176</v>
      </c>
      <c r="L250" s="8">
        <f t="shared" si="26"/>
        <v>112.66191755377136</v>
      </c>
      <c r="M250" s="8">
        <f t="shared" si="27"/>
        <v>206.5</v>
      </c>
    </row>
    <row r="251" spans="1:13" ht="12.75">
      <c r="A251" s="9">
        <f t="shared" si="28"/>
        <v>34932</v>
      </c>
      <c r="B251" s="10">
        <f t="shared" si="29"/>
        <v>234</v>
      </c>
      <c r="C251" s="13">
        <v>204.99</v>
      </c>
      <c r="D251" s="13">
        <v>204.99</v>
      </c>
      <c r="E251" s="11">
        <v>18.998447880223765</v>
      </c>
      <c r="F251" s="8">
        <v>128.56716293424788</v>
      </c>
      <c r="G251" s="8">
        <f t="shared" si="24"/>
        <v>109.56871505402411</v>
      </c>
      <c r="H251">
        <f t="shared" si="30"/>
        <v>-844.5019702992528</v>
      </c>
      <c r="I251">
        <f t="shared" si="31"/>
        <v>844.5019702992528</v>
      </c>
      <c r="J251">
        <v>234</v>
      </c>
      <c r="K251" s="8">
        <f t="shared" si="25"/>
        <v>26354.98272989147</v>
      </c>
      <c r="L251" s="8">
        <f t="shared" si="26"/>
        <v>109.56871505402411</v>
      </c>
      <c r="M251" s="8">
        <f t="shared" si="27"/>
        <v>204.99</v>
      </c>
    </row>
    <row r="252" spans="1:13" ht="12.75">
      <c r="A252" s="9">
        <f t="shared" si="28"/>
        <v>34933</v>
      </c>
      <c r="B252" s="10">
        <f t="shared" si="29"/>
        <v>235</v>
      </c>
      <c r="C252" s="13">
        <v>205.34</v>
      </c>
      <c r="D252" s="13">
        <v>205.34</v>
      </c>
      <c r="E252" s="11">
        <v>19.150594651783923</v>
      </c>
      <c r="F252" s="8">
        <v>129.51135378840215</v>
      </c>
      <c r="G252" s="8">
        <f t="shared" si="24"/>
        <v>110.36075913661823</v>
      </c>
      <c r="H252">
        <f t="shared" si="30"/>
        <v>193.88014999203813</v>
      </c>
      <c r="I252">
        <f t="shared" si="31"/>
        <v>193.88014999203813</v>
      </c>
      <c r="J252">
        <v>235</v>
      </c>
      <c r="K252" s="8">
        <f t="shared" si="25"/>
        <v>26593.861386910496</v>
      </c>
      <c r="L252" s="8">
        <f t="shared" si="26"/>
        <v>110.36075913661823</v>
      </c>
      <c r="M252" s="8">
        <f t="shared" si="27"/>
        <v>205.34</v>
      </c>
    </row>
    <row r="253" spans="1:13" ht="12.75">
      <c r="A253" s="9">
        <f t="shared" si="28"/>
        <v>34934</v>
      </c>
      <c r="B253" s="10">
        <f t="shared" si="29"/>
        <v>236</v>
      </c>
      <c r="C253" s="13">
        <v>206.34</v>
      </c>
      <c r="D253" s="13">
        <v>206.34</v>
      </c>
      <c r="E253" s="11">
        <v>19.71817385739085</v>
      </c>
      <c r="F253" s="8">
        <v>132.2414915873852</v>
      </c>
      <c r="G253" s="8">
        <f t="shared" si="24"/>
        <v>112.52331772999436</v>
      </c>
      <c r="H253">
        <f t="shared" si="30"/>
        <v>563.3366334421657</v>
      </c>
      <c r="I253">
        <f t="shared" si="31"/>
        <v>563.3366334421657</v>
      </c>
      <c r="J253">
        <v>236</v>
      </c>
      <c r="K253" s="8">
        <f t="shared" si="25"/>
        <v>27286.709374141064</v>
      </c>
      <c r="L253" s="8">
        <f t="shared" si="26"/>
        <v>112.52331772999436</v>
      </c>
      <c r="M253" s="8">
        <f t="shared" si="27"/>
        <v>206.34</v>
      </c>
    </row>
    <row r="254" spans="1:13" ht="12.75">
      <c r="A254" s="9">
        <f t="shared" si="28"/>
        <v>34935</v>
      </c>
      <c r="B254" s="10">
        <f t="shared" si="29"/>
        <v>237</v>
      </c>
      <c r="C254" s="13">
        <v>204.03</v>
      </c>
      <c r="D254" s="13">
        <v>204.03</v>
      </c>
      <c r="E254" s="11">
        <v>18.196779107046336</v>
      </c>
      <c r="F254" s="8">
        <v>125.87250691565187</v>
      </c>
      <c r="G254" s="8">
        <f t="shared" si="24"/>
        <v>107.67572780860553</v>
      </c>
      <c r="H254">
        <f t="shared" si="30"/>
        <v>-1299.4639425737541</v>
      </c>
      <c r="I254">
        <f t="shared" si="31"/>
        <v>1299.4639425737541</v>
      </c>
      <c r="J254">
        <v>237</v>
      </c>
      <c r="K254" s="8">
        <f t="shared" si="25"/>
        <v>25681.76758600045</v>
      </c>
      <c r="L254" s="8">
        <f t="shared" si="26"/>
        <v>107.67572780860553</v>
      </c>
      <c r="M254" s="8">
        <f t="shared" si="27"/>
        <v>204.03</v>
      </c>
    </row>
    <row r="255" spans="1:13" ht="12.75">
      <c r="A255" s="9">
        <f t="shared" si="28"/>
        <v>34936</v>
      </c>
      <c r="B255" s="10">
        <f t="shared" si="29"/>
        <v>238</v>
      </c>
      <c r="C255" s="13">
        <v>202.96</v>
      </c>
      <c r="D255" s="13">
        <v>202.96</v>
      </c>
      <c r="E255" s="11">
        <v>17.474309026809912</v>
      </c>
      <c r="F255" s="8">
        <v>122.87860777936845</v>
      </c>
      <c r="G255" s="8">
        <f t="shared" si="24"/>
        <v>105.40429875255853</v>
      </c>
      <c r="H255">
        <f t="shared" si="30"/>
        <v>-607.6417687000824</v>
      </c>
      <c r="I255">
        <f t="shared" si="31"/>
        <v>607.6417687000824</v>
      </c>
      <c r="J255">
        <v>238</v>
      </c>
      <c r="K255" s="8">
        <f t="shared" si="25"/>
        <v>24939.442234900624</v>
      </c>
      <c r="L255" s="8">
        <f t="shared" si="26"/>
        <v>105.40429875255853</v>
      </c>
      <c r="M255" s="8">
        <f t="shared" si="27"/>
        <v>202.96</v>
      </c>
    </row>
    <row r="256" spans="1:13" ht="12.75">
      <c r="A256" s="9">
        <f t="shared" si="28"/>
        <v>34937</v>
      </c>
      <c r="B256" s="10">
        <f t="shared" si="29"/>
        <v>239</v>
      </c>
      <c r="C256" s="13">
        <v>204.19</v>
      </c>
      <c r="D256" s="13">
        <v>204.19</v>
      </c>
      <c r="E256" s="11">
        <v>18.158272051950206</v>
      </c>
      <c r="F256" s="8">
        <v>126.27365733735512</v>
      </c>
      <c r="G256" s="8">
        <f t="shared" si="24"/>
        <v>108.11538528540491</v>
      </c>
      <c r="H256">
        <f t="shared" si="30"/>
        <v>693.2351692452975</v>
      </c>
      <c r="I256">
        <f t="shared" si="31"/>
        <v>693.2351692452975</v>
      </c>
      <c r="J256">
        <v>239</v>
      </c>
      <c r="K256" s="8">
        <f t="shared" si="25"/>
        <v>25783.81809171454</v>
      </c>
      <c r="L256" s="8">
        <f t="shared" si="26"/>
        <v>108.11538528540491</v>
      </c>
      <c r="M256" s="8">
        <f t="shared" si="27"/>
        <v>204.19</v>
      </c>
    </row>
    <row r="257" spans="1:13" ht="12.75">
      <c r="A257" s="9">
        <f t="shared" si="28"/>
        <v>34938</v>
      </c>
      <c r="B257" s="10">
        <f t="shared" si="29"/>
        <v>240</v>
      </c>
      <c r="C257" s="13">
        <v>204.04</v>
      </c>
      <c r="D257" s="13">
        <v>204.04</v>
      </c>
      <c r="E257" s="11">
        <v>17.996629569657674</v>
      </c>
      <c r="F257" s="8">
        <v>125.83476956679469</v>
      </c>
      <c r="G257" s="8">
        <f t="shared" si="24"/>
        <v>107.83813999713702</v>
      </c>
      <c r="H257">
        <f t="shared" si="30"/>
        <v>-89.55066070514958</v>
      </c>
      <c r="I257">
        <f t="shared" si="31"/>
        <v>89.55066070514958</v>
      </c>
      <c r="J257">
        <v>240</v>
      </c>
      <c r="K257" s="8">
        <f t="shared" si="25"/>
        <v>25675.326382408788</v>
      </c>
      <c r="L257" s="8">
        <f t="shared" si="26"/>
        <v>107.83813999713702</v>
      </c>
      <c r="M257" s="8">
        <f t="shared" si="27"/>
        <v>204.04</v>
      </c>
    </row>
    <row r="258" spans="1:13" ht="12.75">
      <c r="A258" s="9">
        <f t="shared" si="28"/>
        <v>34939</v>
      </c>
      <c r="B258" s="10">
        <f t="shared" si="29"/>
        <v>241</v>
      </c>
      <c r="C258" s="13">
        <v>201.7</v>
      </c>
      <c r="D258" s="13">
        <v>201.7</v>
      </c>
      <c r="E258" s="11">
        <v>16.51412008773315</v>
      </c>
      <c r="F258" s="8">
        <v>119.24459002192091</v>
      </c>
      <c r="G258" s="8">
        <f t="shared" si="24"/>
        <v>102.73046993418777</v>
      </c>
      <c r="H258">
        <f t="shared" si="30"/>
        <v>-1329.2392142010408</v>
      </c>
      <c r="I258">
        <f t="shared" si="31"/>
        <v>1329.2392142010408</v>
      </c>
      <c r="J258">
        <v>241</v>
      </c>
      <c r="K258" s="8">
        <f t="shared" si="25"/>
        <v>24051.633807421447</v>
      </c>
      <c r="L258" s="8">
        <f t="shared" si="26"/>
        <v>102.73046993418777</v>
      </c>
      <c r="M258" s="8">
        <f t="shared" si="27"/>
        <v>201.7</v>
      </c>
    </row>
    <row r="259" spans="1:13" ht="12.75">
      <c r="A259" s="9">
        <f t="shared" si="28"/>
        <v>34940</v>
      </c>
      <c r="B259" s="10">
        <f t="shared" si="29"/>
        <v>242</v>
      </c>
      <c r="C259" s="13">
        <v>201.99</v>
      </c>
      <c r="D259" s="13">
        <v>201.99</v>
      </c>
      <c r="E259" s="11">
        <v>16.61687504329786</v>
      </c>
      <c r="F259" s="8">
        <v>120.02048527000629</v>
      </c>
      <c r="G259" s="8">
        <f t="shared" si="24"/>
        <v>103.40361022670842</v>
      </c>
      <c r="H259">
        <f t="shared" si="30"/>
        <v>156.7230811607652</v>
      </c>
      <c r="I259">
        <f t="shared" si="31"/>
        <v>156.7230811607652</v>
      </c>
      <c r="J259">
        <v>242</v>
      </c>
      <c r="K259" s="8">
        <f t="shared" si="25"/>
        <v>24242.93781968857</v>
      </c>
      <c r="L259" s="8">
        <f t="shared" si="26"/>
        <v>103.40361022670842</v>
      </c>
      <c r="M259" s="8">
        <f t="shared" si="27"/>
        <v>201.99</v>
      </c>
    </row>
    <row r="260" spans="1:13" ht="12.75">
      <c r="A260" s="9">
        <f t="shared" si="28"/>
        <v>34941</v>
      </c>
      <c r="B260" s="10">
        <f t="shared" si="29"/>
        <v>243</v>
      </c>
      <c r="C260" s="13">
        <v>202.32</v>
      </c>
      <c r="D260" s="13">
        <v>202.32</v>
      </c>
      <c r="E260" s="11">
        <v>16.744104186241795</v>
      </c>
      <c r="F260" s="8">
        <v>120.91445725784784</v>
      </c>
      <c r="G260" s="8">
        <f t="shared" si="24"/>
        <v>104.17035307160604</v>
      </c>
      <c r="H260">
        <f t="shared" si="30"/>
        <v>180.868412580103</v>
      </c>
      <c r="I260">
        <f t="shared" si="31"/>
        <v>180.868412580103</v>
      </c>
      <c r="J260">
        <v>243</v>
      </c>
      <c r="K260" s="8">
        <f t="shared" si="25"/>
        <v>24463.412992407775</v>
      </c>
      <c r="L260" s="8">
        <f t="shared" si="26"/>
        <v>104.17035307160604</v>
      </c>
      <c r="M260" s="8">
        <f t="shared" si="27"/>
        <v>202.32</v>
      </c>
    </row>
    <row r="261" spans="1:13" ht="12.75">
      <c r="A261" s="9">
        <f t="shared" si="28"/>
        <v>34942</v>
      </c>
      <c r="B261" s="10">
        <f t="shared" si="29"/>
        <v>244</v>
      </c>
      <c r="C261" s="13">
        <v>201.38</v>
      </c>
      <c r="D261" s="13">
        <v>201.38</v>
      </c>
      <c r="E261" s="11">
        <v>16.1177158223595</v>
      </c>
      <c r="F261" s="8">
        <v>118.20841153957062</v>
      </c>
      <c r="G261" s="8">
        <f t="shared" si="24"/>
        <v>102.09069571721112</v>
      </c>
      <c r="H261">
        <f t="shared" si="30"/>
        <v>-544.9434867466673</v>
      </c>
      <c r="I261">
        <f t="shared" si="31"/>
        <v>544.9434867466673</v>
      </c>
      <c r="J261">
        <v>244</v>
      </c>
      <c r="K261" s="8">
        <f t="shared" si="25"/>
        <v>23804.80991583873</v>
      </c>
      <c r="L261" s="8">
        <f t="shared" si="26"/>
        <v>102.09069571721112</v>
      </c>
      <c r="M261" s="8">
        <f t="shared" si="27"/>
        <v>201.38</v>
      </c>
    </row>
    <row r="262" spans="1:13" ht="12.75">
      <c r="A262" s="9">
        <f t="shared" si="28"/>
        <v>34943</v>
      </c>
      <c r="B262" s="10">
        <f t="shared" si="29"/>
        <v>245</v>
      </c>
      <c r="C262" s="13">
        <v>197.3</v>
      </c>
      <c r="D262" s="13">
        <v>197.3</v>
      </c>
      <c r="E262" s="11">
        <v>13.748943120267047</v>
      </c>
      <c r="F262" s="8">
        <v>106.52703141309019</v>
      </c>
      <c r="G262" s="8">
        <f t="shared" si="24"/>
        <v>92.77808829282314</v>
      </c>
      <c r="H262">
        <f t="shared" si="30"/>
        <v>-2304.73629895459</v>
      </c>
      <c r="I262">
        <f t="shared" si="31"/>
        <v>2304.73629895459</v>
      </c>
      <c r="J262">
        <v>245</v>
      </c>
      <c r="K262" s="8">
        <f t="shared" si="25"/>
        <v>21017.783297802696</v>
      </c>
      <c r="L262" s="8">
        <f t="shared" si="26"/>
        <v>92.77808829282314</v>
      </c>
      <c r="M262" s="8">
        <f t="shared" si="27"/>
        <v>197.3</v>
      </c>
    </row>
    <row r="263" spans="1:13" ht="12.75">
      <c r="A263" s="9">
        <f t="shared" si="28"/>
        <v>34944</v>
      </c>
      <c r="B263" s="10">
        <f t="shared" si="29"/>
        <v>246</v>
      </c>
      <c r="C263" s="13">
        <v>191.99</v>
      </c>
      <c r="D263" s="13">
        <v>191.99</v>
      </c>
      <c r="E263" s="11">
        <v>10.983153981773725</v>
      </c>
      <c r="F263" s="8">
        <v>91.39407437391199</v>
      </c>
      <c r="G263" s="8">
        <f t="shared" si="24"/>
        <v>80.41092039213827</v>
      </c>
      <c r="H263">
        <f t="shared" si="30"/>
        <v>-2905.3764219518216</v>
      </c>
      <c r="I263">
        <f t="shared" si="31"/>
        <v>2905.3764219518216</v>
      </c>
      <c r="J263">
        <v>246</v>
      </c>
      <c r="K263" s="8">
        <f t="shared" si="25"/>
        <v>17546.748339047364</v>
      </c>
      <c r="L263" s="8">
        <f t="shared" si="26"/>
        <v>80.41092039213827</v>
      </c>
      <c r="M263" s="8">
        <f t="shared" si="27"/>
        <v>191.99</v>
      </c>
    </row>
    <row r="264" spans="1:13" ht="12.75">
      <c r="A264" s="9">
        <f t="shared" si="28"/>
        <v>34945</v>
      </c>
      <c r="B264" s="10">
        <f t="shared" si="29"/>
        <v>247</v>
      </c>
      <c r="C264" s="13">
        <v>188.03</v>
      </c>
      <c r="D264" s="13">
        <v>188.03</v>
      </c>
      <c r="E264" s="11">
        <v>9.130592880172207</v>
      </c>
      <c r="F264" s="8">
        <v>80.28626916278971</v>
      </c>
      <c r="G264" s="8">
        <f t="shared" si="24"/>
        <v>71.1556762826175</v>
      </c>
      <c r="H264">
        <f t="shared" si="30"/>
        <v>-2088.600613847323</v>
      </c>
      <c r="I264">
        <f t="shared" si="31"/>
        <v>2088.600613847323</v>
      </c>
      <c r="J264">
        <v>247</v>
      </c>
      <c r="K264" s="8">
        <f t="shared" si="25"/>
        <v>15096.227190679348</v>
      </c>
      <c r="L264" s="8">
        <f t="shared" si="26"/>
        <v>71.1556762826175</v>
      </c>
      <c r="M264" s="8">
        <f t="shared" si="27"/>
        <v>188.03</v>
      </c>
    </row>
    <row r="265" spans="1:13" ht="12.75">
      <c r="A265" s="9">
        <f t="shared" si="28"/>
        <v>34946</v>
      </c>
      <c r="B265" s="10">
        <f t="shared" si="29"/>
        <v>248</v>
      </c>
      <c r="C265" s="13">
        <v>185.43</v>
      </c>
      <c r="D265" s="13">
        <v>185.43</v>
      </c>
      <c r="E265" s="11">
        <v>8.001325612968955</v>
      </c>
      <c r="F265" s="8">
        <v>73.10089124640221</v>
      </c>
      <c r="G265" s="8">
        <f t="shared" si="24"/>
        <v>65.09956563343326</v>
      </c>
      <c r="H265">
        <f t="shared" si="30"/>
        <v>-1332.3846270357333</v>
      </c>
      <c r="I265">
        <f t="shared" si="31"/>
        <v>1332.3846270357333</v>
      </c>
      <c r="J265">
        <v>248</v>
      </c>
      <c r="K265" s="8">
        <f t="shared" si="25"/>
        <v>13555.098263820362</v>
      </c>
      <c r="L265" s="8">
        <f t="shared" si="26"/>
        <v>65.09956563343326</v>
      </c>
      <c r="M265" s="8">
        <f t="shared" si="27"/>
        <v>185.43</v>
      </c>
    </row>
    <row r="266" spans="1:13" ht="12.75">
      <c r="A266" s="9">
        <f t="shared" si="28"/>
        <v>34947</v>
      </c>
      <c r="B266" s="10">
        <f t="shared" si="29"/>
        <v>249</v>
      </c>
      <c r="C266" s="13">
        <v>187.48</v>
      </c>
      <c r="D266" s="13">
        <v>187.48</v>
      </c>
      <c r="E266" s="11">
        <v>8.77259576174616</v>
      </c>
      <c r="F266" s="8">
        <v>78.44144355107244</v>
      </c>
      <c r="G266" s="8">
        <f t="shared" si="24"/>
        <v>69.66884778932628</v>
      </c>
      <c r="H266">
        <f t="shared" si="30"/>
        <v>1001.2467460795739</v>
      </c>
      <c r="I266">
        <f t="shared" si="31"/>
        <v>1001.2467460795739</v>
      </c>
      <c r="J266">
        <v>249</v>
      </c>
      <c r="K266" s="8">
        <f t="shared" si="25"/>
        <v>14706.20183695506</v>
      </c>
      <c r="L266" s="8">
        <f t="shared" si="26"/>
        <v>69.66884778932628</v>
      </c>
      <c r="M266" s="8">
        <f t="shared" si="27"/>
        <v>187.48</v>
      </c>
    </row>
    <row r="267" spans="1:13" ht="12.75">
      <c r="A267" s="9">
        <f t="shared" si="28"/>
        <v>34948</v>
      </c>
      <c r="B267" s="10">
        <f t="shared" si="29"/>
        <v>250</v>
      </c>
      <c r="C267" s="13">
        <v>185.5</v>
      </c>
      <c r="D267" s="13">
        <v>185.5</v>
      </c>
      <c r="E267" s="11">
        <v>7.907472122705322</v>
      </c>
      <c r="F267" s="8">
        <v>72.90487123678864</v>
      </c>
      <c r="G267" s="8">
        <f t="shared" si="24"/>
        <v>64.99739911408332</v>
      </c>
      <c r="J267">
        <v>250</v>
      </c>
      <c r="K267" s="8">
        <f t="shared" si="25"/>
        <v>13523.853614424292</v>
      </c>
      <c r="L267" s="8">
        <f t="shared" si="26"/>
        <v>64.99739911408332</v>
      </c>
      <c r="M267" s="8">
        <f t="shared" si="27"/>
        <v>185.5</v>
      </c>
    </row>
    <row r="268" spans="1:12" ht="12.75">
      <c r="A268" s="9">
        <f t="shared" si="28"/>
        <v>34949</v>
      </c>
      <c r="B268" s="10">
        <f t="shared" si="29"/>
        <v>251</v>
      </c>
      <c r="C268" s="13">
        <v>188.08</v>
      </c>
      <c r="D268" s="13">
        <v>188.08</v>
      </c>
      <c r="E268" s="11">
        <v>8.898965670855098</v>
      </c>
      <c r="F268" s="8">
        <v>79.73660083277682</v>
      </c>
      <c r="G268" s="8">
        <f t="shared" si="24"/>
        <v>70.83763516192172</v>
      </c>
      <c r="I268">
        <f>SUM(I18:I267)*$F$13*2</f>
        <v>812.6973174394135</v>
      </c>
      <c r="L268" s="8">
        <f t="shared" si="26"/>
        <v>70.83763516192172</v>
      </c>
    </row>
    <row r="269" spans="1:12" ht="12.75">
      <c r="A269" s="9">
        <f t="shared" si="28"/>
        <v>34950</v>
      </c>
      <c r="B269" s="10">
        <f t="shared" si="29"/>
        <v>252</v>
      </c>
      <c r="C269" s="13">
        <v>188.25</v>
      </c>
      <c r="D269" s="13">
        <v>188.25</v>
      </c>
      <c r="E269" s="11">
        <v>8.907319817666957</v>
      </c>
      <c r="F269" s="8">
        <v>80.03187123871868</v>
      </c>
      <c r="G269" s="8">
        <f t="shared" si="24"/>
        <v>71.12455142105172</v>
      </c>
      <c r="L269" s="8">
        <f t="shared" si="26"/>
        <v>71.12455142105172</v>
      </c>
    </row>
    <row r="270" spans="1:12" ht="12.75">
      <c r="A270" s="9">
        <f t="shared" si="28"/>
        <v>34951</v>
      </c>
      <c r="B270" s="10">
        <f t="shared" si="29"/>
        <v>253</v>
      </c>
      <c r="C270" s="13">
        <v>191.93</v>
      </c>
      <c r="D270" s="13">
        <v>191.93</v>
      </c>
      <c r="E270" s="11">
        <v>10.489038836898088</v>
      </c>
      <c r="F270" s="8">
        <v>90.25362784907632</v>
      </c>
      <c r="G270" s="8">
        <f t="shared" si="24"/>
        <v>79.76458901217823</v>
      </c>
      <c r="L270" s="8">
        <f t="shared" si="26"/>
        <v>79.76458901217823</v>
      </c>
    </row>
    <row r="271" spans="1:12" ht="12.75">
      <c r="A271" s="9">
        <f t="shared" si="28"/>
        <v>34952</v>
      </c>
      <c r="B271" s="10">
        <f t="shared" si="29"/>
        <v>254</v>
      </c>
      <c r="C271" s="13">
        <v>191.47</v>
      </c>
      <c r="D271" s="13">
        <v>191.47</v>
      </c>
      <c r="E271" s="11">
        <v>10.206971351841513</v>
      </c>
      <c r="F271" s="8">
        <v>88.78942361914677</v>
      </c>
      <c r="G271" s="8">
        <f t="shared" si="24"/>
        <v>78.58245226730526</v>
      </c>
      <c r="L271" s="8">
        <f t="shared" si="26"/>
        <v>78.58245226730526</v>
      </c>
    </row>
    <row r="272" spans="1:12" ht="12.75">
      <c r="A272" s="9">
        <f t="shared" si="28"/>
        <v>34953</v>
      </c>
      <c r="B272" s="10">
        <f t="shared" si="29"/>
        <v>255</v>
      </c>
      <c r="C272" s="13">
        <v>191.12</v>
      </c>
      <c r="D272" s="13">
        <v>191.12</v>
      </c>
      <c r="E272" s="11">
        <v>9.978404107953958</v>
      </c>
      <c r="F272" s="8">
        <v>87.63436891568426</v>
      </c>
      <c r="G272" s="8">
        <f t="shared" si="24"/>
        <v>77.6559648077303</v>
      </c>
      <c r="L272" s="8">
        <f t="shared" si="26"/>
        <v>77.6559648077303</v>
      </c>
    </row>
    <row r="273" spans="1:12" ht="12.75">
      <c r="A273" s="9">
        <f t="shared" si="28"/>
        <v>34954</v>
      </c>
      <c r="B273" s="10">
        <f t="shared" si="29"/>
        <v>256</v>
      </c>
      <c r="C273" s="13">
        <v>192.8</v>
      </c>
      <c r="D273" s="13">
        <v>192.8</v>
      </c>
      <c r="E273" s="11">
        <v>10.697953236864503</v>
      </c>
      <c r="F273" s="8">
        <v>92.3410227696455</v>
      </c>
      <c r="G273" s="8">
        <f aca="true" t="shared" si="32" ref="G273:G336">F273-E273</f>
        <v>81.643069532781</v>
      </c>
      <c r="L273" s="8">
        <f aca="true" t="shared" si="33" ref="L273:L336">G273</f>
        <v>81.643069532781</v>
      </c>
    </row>
    <row r="274" spans="1:12" ht="12.75">
      <c r="A274" s="9">
        <f aca="true" t="shared" si="34" ref="A274:A337">A273+1</f>
        <v>34955</v>
      </c>
      <c r="B274" s="10">
        <f aca="true" t="shared" si="35" ref="B274:B337">B273+1</f>
        <v>257</v>
      </c>
      <c r="C274" s="13">
        <v>190.22</v>
      </c>
      <c r="D274" s="13">
        <v>190.22</v>
      </c>
      <c r="E274" s="11">
        <v>9.437578802869957</v>
      </c>
      <c r="F274" s="8">
        <v>84.73313468619352</v>
      </c>
      <c r="G274" s="8">
        <f t="shared" si="32"/>
        <v>75.29555588332357</v>
      </c>
      <c r="L274" s="8">
        <f t="shared" si="33"/>
        <v>75.29555588332357</v>
      </c>
    </row>
    <row r="275" spans="1:12" ht="12.75">
      <c r="A275" s="9">
        <f t="shared" si="34"/>
        <v>34956</v>
      </c>
      <c r="B275" s="10">
        <f t="shared" si="35"/>
        <v>258</v>
      </c>
      <c r="C275" s="13">
        <v>190.48</v>
      </c>
      <c r="D275" s="13">
        <v>190.48</v>
      </c>
      <c r="E275" s="11">
        <v>9.486621375247234</v>
      </c>
      <c r="F275" s="8">
        <v>85.31495041790473</v>
      </c>
      <c r="G275" s="8">
        <f t="shared" si="32"/>
        <v>75.82832904265749</v>
      </c>
      <c r="L275" s="8">
        <f t="shared" si="33"/>
        <v>75.82832904265749</v>
      </c>
    </row>
    <row r="276" spans="1:12" ht="12.75">
      <c r="A276" s="9">
        <f t="shared" si="34"/>
        <v>34957</v>
      </c>
      <c r="B276" s="10">
        <f t="shared" si="35"/>
        <v>259</v>
      </c>
      <c r="C276" s="13">
        <v>189.1</v>
      </c>
      <c r="D276" s="13">
        <v>189.1</v>
      </c>
      <c r="E276" s="11">
        <v>8.81452737269905</v>
      </c>
      <c r="F276" s="8">
        <v>81.18006362043772</v>
      </c>
      <c r="G276" s="8">
        <f t="shared" si="32"/>
        <v>72.36553624773867</v>
      </c>
      <c r="L276" s="8">
        <f t="shared" si="33"/>
        <v>72.36553624773867</v>
      </c>
    </row>
    <row r="277" spans="1:12" ht="12.75">
      <c r="A277" s="9">
        <f t="shared" si="34"/>
        <v>34958</v>
      </c>
      <c r="B277" s="10">
        <f t="shared" si="35"/>
        <v>260</v>
      </c>
      <c r="C277" s="13">
        <v>190.97</v>
      </c>
      <c r="D277" s="13">
        <v>190.97</v>
      </c>
      <c r="E277" s="11">
        <v>9.571654265731297</v>
      </c>
      <c r="F277" s="8">
        <v>86.40607963973139</v>
      </c>
      <c r="G277" s="8">
        <f t="shared" si="32"/>
        <v>76.83442537400009</v>
      </c>
      <c r="L277" s="8">
        <f t="shared" si="33"/>
        <v>76.83442537400009</v>
      </c>
    </row>
    <row r="278" spans="1:12" ht="12.75">
      <c r="A278" s="9">
        <f t="shared" si="34"/>
        <v>34959</v>
      </c>
      <c r="B278" s="10">
        <f t="shared" si="35"/>
        <v>261</v>
      </c>
      <c r="C278" s="13">
        <v>189.31</v>
      </c>
      <c r="D278" s="13">
        <v>189.31</v>
      </c>
      <c r="E278" s="11">
        <v>8.771507149690342</v>
      </c>
      <c r="F278" s="8">
        <v>81.4201592995395</v>
      </c>
      <c r="G278" s="8">
        <f t="shared" si="32"/>
        <v>72.64865214984917</v>
      </c>
      <c r="L278" s="8">
        <f t="shared" si="33"/>
        <v>72.64865214984917</v>
      </c>
    </row>
    <row r="279" spans="1:12" ht="12.75">
      <c r="A279" s="9">
        <f t="shared" si="34"/>
        <v>34960</v>
      </c>
      <c r="B279" s="10">
        <f t="shared" si="35"/>
        <v>262</v>
      </c>
      <c r="C279" s="13">
        <v>187.87</v>
      </c>
      <c r="D279" s="13">
        <v>187.87</v>
      </c>
      <c r="E279" s="11">
        <v>8.099989988425493</v>
      </c>
      <c r="F279" s="8">
        <v>77.10115310802632</v>
      </c>
      <c r="G279" s="8">
        <f t="shared" si="32"/>
        <v>69.00116311960083</v>
      </c>
      <c r="L279" s="8">
        <f t="shared" si="33"/>
        <v>69.00116311960083</v>
      </c>
    </row>
    <row r="280" spans="1:12" ht="12.75">
      <c r="A280" s="9">
        <f t="shared" si="34"/>
        <v>34961</v>
      </c>
      <c r="B280" s="10">
        <f t="shared" si="35"/>
        <v>263</v>
      </c>
      <c r="C280" s="13">
        <v>183.7</v>
      </c>
      <c r="D280" s="13">
        <v>183.7</v>
      </c>
      <c r="E280" s="11">
        <v>6.440065586115909</v>
      </c>
      <c r="F280" s="8">
        <v>65.28641085998869</v>
      </c>
      <c r="G280" s="8">
        <f t="shared" si="32"/>
        <v>58.846345273872785</v>
      </c>
      <c r="L280" s="8">
        <f t="shared" si="33"/>
        <v>58.846345273872785</v>
      </c>
    </row>
    <row r="281" spans="1:12" ht="12.75">
      <c r="A281" s="9">
        <f t="shared" si="34"/>
        <v>34962</v>
      </c>
      <c r="B281" s="10">
        <f t="shared" si="35"/>
        <v>264</v>
      </c>
      <c r="C281" s="13">
        <v>188.6</v>
      </c>
      <c r="D281" s="13">
        <v>188.6</v>
      </c>
      <c r="E281" s="11">
        <v>8.269589769575374</v>
      </c>
      <c r="F281" s="8">
        <v>78.8033691793106</v>
      </c>
      <c r="G281" s="8">
        <f t="shared" si="32"/>
        <v>70.53377940973522</v>
      </c>
      <c r="L281" s="8">
        <f t="shared" si="33"/>
        <v>70.53377940973522</v>
      </c>
    </row>
    <row r="282" spans="1:12" ht="12.75">
      <c r="A282" s="9">
        <f t="shared" si="34"/>
        <v>34963</v>
      </c>
      <c r="B282" s="10">
        <f t="shared" si="35"/>
        <v>265</v>
      </c>
      <c r="C282" s="13">
        <v>187.23</v>
      </c>
      <c r="D282" s="13">
        <v>187.23</v>
      </c>
      <c r="E282" s="11">
        <v>7.643872000462439</v>
      </c>
      <c r="F282" s="8">
        <v>74.66120506643469</v>
      </c>
      <c r="G282" s="8">
        <f t="shared" si="32"/>
        <v>67.01733306597225</v>
      </c>
      <c r="L282" s="8">
        <f t="shared" si="33"/>
        <v>67.01733306597225</v>
      </c>
    </row>
    <row r="283" spans="1:12" ht="12.75">
      <c r="A283" s="9">
        <f t="shared" si="34"/>
        <v>34964</v>
      </c>
      <c r="B283" s="10">
        <f t="shared" si="35"/>
        <v>266</v>
      </c>
      <c r="C283" s="13">
        <v>187.85</v>
      </c>
      <c r="D283" s="13">
        <v>187.85</v>
      </c>
      <c r="E283" s="11">
        <v>7.827121867957728</v>
      </c>
      <c r="F283" s="8">
        <v>76.23286961843411</v>
      </c>
      <c r="G283" s="8">
        <f t="shared" si="32"/>
        <v>68.40574775047638</v>
      </c>
      <c r="L283" s="8">
        <f t="shared" si="33"/>
        <v>68.40574775047638</v>
      </c>
    </row>
    <row r="284" spans="1:12" ht="12.75">
      <c r="A284" s="9">
        <f t="shared" si="34"/>
        <v>34965</v>
      </c>
      <c r="B284" s="10">
        <f t="shared" si="35"/>
        <v>267</v>
      </c>
      <c r="C284" s="13">
        <v>187.72</v>
      </c>
      <c r="D284" s="13">
        <v>187.72</v>
      </c>
      <c r="E284" s="11">
        <v>7.707882830951576</v>
      </c>
      <c r="F284" s="8">
        <v>75.64779454664959</v>
      </c>
      <c r="G284" s="8">
        <f t="shared" si="32"/>
        <v>67.93991171569802</v>
      </c>
      <c r="L284" s="8">
        <f t="shared" si="33"/>
        <v>67.93991171569802</v>
      </c>
    </row>
    <row r="285" spans="1:12" ht="12.75">
      <c r="A285" s="9">
        <f t="shared" si="34"/>
        <v>34966</v>
      </c>
      <c r="B285" s="10">
        <f t="shared" si="35"/>
        <v>268</v>
      </c>
      <c r="C285" s="13">
        <v>186.47</v>
      </c>
      <c r="D285" s="13">
        <v>186.47</v>
      </c>
      <c r="E285" s="11">
        <v>7.149140923243988</v>
      </c>
      <c r="F285" s="8">
        <v>71.83473056191406</v>
      </c>
      <c r="G285" s="8">
        <f t="shared" si="32"/>
        <v>64.68558963867007</v>
      </c>
      <c r="L285" s="8">
        <f t="shared" si="33"/>
        <v>64.68558963867007</v>
      </c>
    </row>
    <row r="286" spans="1:12" ht="12.75">
      <c r="A286" s="9">
        <f t="shared" si="34"/>
        <v>34967</v>
      </c>
      <c r="B286" s="10">
        <f t="shared" si="35"/>
        <v>269</v>
      </c>
      <c r="C286" s="13">
        <v>188.33</v>
      </c>
      <c r="D286" s="13">
        <v>188.33</v>
      </c>
      <c r="E286" s="11">
        <v>7.820907175301978</v>
      </c>
      <c r="F286" s="8">
        <v>77.00377016365879</v>
      </c>
      <c r="G286" s="8">
        <f t="shared" si="32"/>
        <v>69.1828629883568</v>
      </c>
      <c r="L286" s="8">
        <f t="shared" si="33"/>
        <v>69.1828629883568</v>
      </c>
    </row>
    <row r="287" spans="1:12" ht="12.75">
      <c r="A287" s="9">
        <f t="shared" si="34"/>
        <v>34968</v>
      </c>
      <c r="B287" s="10">
        <f t="shared" si="35"/>
        <v>270</v>
      </c>
      <c r="C287" s="13">
        <v>191.42</v>
      </c>
      <c r="D287" s="13">
        <v>191.42</v>
      </c>
      <c r="E287" s="11">
        <v>9.077276206633265</v>
      </c>
      <c r="F287" s="8">
        <v>86.0381898336623</v>
      </c>
      <c r="G287" s="8">
        <f t="shared" si="32"/>
        <v>76.96091362702904</v>
      </c>
      <c r="L287" s="8">
        <f t="shared" si="33"/>
        <v>76.96091362702904</v>
      </c>
    </row>
    <row r="288" spans="1:12" ht="12.75">
      <c r="A288" s="9">
        <f t="shared" si="34"/>
        <v>34969</v>
      </c>
      <c r="B288" s="10">
        <f t="shared" si="35"/>
        <v>271</v>
      </c>
      <c r="C288" s="13">
        <v>191.46</v>
      </c>
      <c r="D288" s="13">
        <v>191.46</v>
      </c>
      <c r="E288" s="11">
        <v>9.023775341247035</v>
      </c>
      <c r="F288" s="8">
        <v>85.9812317968081</v>
      </c>
      <c r="G288" s="8">
        <f t="shared" si="32"/>
        <v>76.95745645556107</v>
      </c>
      <c r="L288" s="8">
        <f t="shared" si="33"/>
        <v>76.95745645556107</v>
      </c>
    </row>
    <row r="289" spans="1:12" ht="12.75">
      <c r="A289" s="9">
        <f t="shared" si="34"/>
        <v>34970</v>
      </c>
      <c r="B289" s="10">
        <f t="shared" si="35"/>
        <v>272</v>
      </c>
      <c r="C289" s="13">
        <v>193.18</v>
      </c>
      <c r="D289" s="13">
        <v>193.18</v>
      </c>
      <c r="E289" s="11">
        <v>9.74295636042891</v>
      </c>
      <c r="F289" s="8">
        <v>91.09936747476164</v>
      </c>
      <c r="G289" s="8">
        <f t="shared" si="32"/>
        <v>81.35641111433273</v>
      </c>
      <c r="L289" s="8">
        <f t="shared" si="33"/>
        <v>81.35641111433273</v>
      </c>
    </row>
    <row r="290" spans="1:12" ht="12.75">
      <c r="A290" s="9">
        <f t="shared" si="34"/>
        <v>34971</v>
      </c>
      <c r="B290" s="10">
        <f t="shared" si="35"/>
        <v>273</v>
      </c>
      <c r="C290" s="13">
        <v>188.22</v>
      </c>
      <c r="D290" s="13">
        <v>188.22</v>
      </c>
      <c r="E290" s="11">
        <v>7.502999090019564</v>
      </c>
      <c r="F290" s="8">
        <v>75.81585673054829</v>
      </c>
      <c r="G290" s="8">
        <f t="shared" si="32"/>
        <v>68.31285764052873</v>
      </c>
      <c r="L290" s="8">
        <f t="shared" si="33"/>
        <v>68.31285764052873</v>
      </c>
    </row>
    <row r="291" spans="1:12" ht="12.75">
      <c r="A291" s="9">
        <f t="shared" si="34"/>
        <v>34972</v>
      </c>
      <c r="B291" s="10">
        <f t="shared" si="35"/>
        <v>274</v>
      </c>
      <c r="C291" s="13">
        <v>186.18</v>
      </c>
      <c r="D291" s="13">
        <v>186.18</v>
      </c>
      <c r="E291" s="11">
        <v>6.643275255904388</v>
      </c>
      <c r="F291" s="8">
        <v>69.5868204339245</v>
      </c>
      <c r="G291" s="8">
        <f t="shared" si="32"/>
        <v>62.943545178020116</v>
      </c>
      <c r="L291" s="8">
        <f t="shared" si="33"/>
        <v>62.943545178020116</v>
      </c>
    </row>
    <row r="292" spans="1:12" ht="12.75">
      <c r="A292" s="9">
        <f t="shared" si="34"/>
        <v>34973</v>
      </c>
      <c r="B292" s="10">
        <f t="shared" si="35"/>
        <v>275</v>
      </c>
      <c r="C292" s="13">
        <v>186.52</v>
      </c>
      <c r="D292" s="13">
        <v>186.52</v>
      </c>
      <c r="E292" s="11">
        <v>6.704116297912143</v>
      </c>
      <c r="F292" s="8">
        <v>70.33222357143225</v>
      </c>
      <c r="G292" s="8">
        <f t="shared" si="32"/>
        <v>63.62810727352011</v>
      </c>
      <c r="L292" s="8">
        <f t="shared" si="33"/>
        <v>63.62810727352011</v>
      </c>
    </row>
    <row r="293" spans="1:12" ht="12.75">
      <c r="A293" s="9">
        <f t="shared" si="34"/>
        <v>34974</v>
      </c>
      <c r="B293" s="10">
        <f t="shared" si="35"/>
        <v>276</v>
      </c>
      <c r="C293" s="13">
        <v>187.04</v>
      </c>
      <c r="D293" s="13">
        <v>187.04</v>
      </c>
      <c r="E293" s="11">
        <v>6.834103104383434</v>
      </c>
      <c r="F293" s="8">
        <v>71.61819799875364</v>
      </c>
      <c r="G293" s="8">
        <f t="shared" si="32"/>
        <v>64.78409489437021</v>
      </c>
      <c r="L293" s="8">
        <f t="shared" si="33"/>
        <v>64.78409489437021</v>
      </c>
    </row>
    <row r="294" spans="1:12" ht="12.75">
      <c r="A294" s="9">
        <f t="shared" si="34"/>
        <v>34975</v>
      </c>
      <c r="B294" s="10">
        <f t="shared" si="35"/>
        <v>277</v>
      </c>
      <c r="C294" s="13">
        <v>189.71</v>
      </c>
      <c r="D294" s="13">
        <v>189.71</v>
      </c>
      <c r="E294" s="11">
        <v>7.834281947511321</v>
      </c>
      <c r="F294" s="8">
        <v>79.4424146094981</v>
      </c>
      <c r="G294" s="8">
        <f t="shared" si="32"/>
        <v>71.60813266198679</v>
      </c>
      <c r="L294" s="8">
        <f t="shared" si="33"/>
        <v>71.60813266198679</v>
      </c>
    </row>
    <row r="295" spans="1:12" ht="12.75">
      <c r="A295" s="9">
        <f t="shared" si="34"/>
        <v>34976</v>
      </c>
      <c r="B295" s="10">
        <f t="shared" si="35"/>
        <v>278</v>
      </c>
      <c r="C295" s="13">
        <v>186.98</v>
      </c>
      <c r="D295" s="13">
        <v>186.98</v>
      </c>
      <c r="E295" s="11">
        <v>6.674677726757262</v>
      </c>
      <c r="F295" s="8">
        <v>70.94650071082603</v>
      </c>
      <c r="G295" s="8">
        <f t="shared" si="32"/>
        <v>64.27182298406876</v>
      </c>
      <c r="L295" s="8">
        <f t="shared" si="33"/>
        <v>64.27182298406876</v>
      </c>
    </row>
    <row r="296" spans="1:12" ht="12.75">
      <c r="A296" s="9">
        <f t="shared" si="34"/>
        <v>34977</v>
      </c>
      <c r="B296" s="10">
        <f t="shared" si="35"/>
        <v>279</v>
      </c>
      <c r="C296" s="13">
        <v>188.92</v>
      </c>
      <c r="D296" s="13">
        <v>188.92</v>
      </c>
      <c r="E296" s="11">
        <v>7.365900137485179</v>
      </c>
      <c r="F296" s="8">
        <v>76.57087356476879</v>
      </c>
      <c r="G296" s="8">
        <f t="shared" si="32"/>
        <v>69.2049734272836</v>
      </c>
      <c r="L296" s="8">
        <f t="shared" si="33"/>
        <v>69.2049734272836</v>
      </c>
    </row>
    <row r="297" spans="1:12" ht="12.75">
      <c r="A297" s="9">
        <f t="shared" si="34"/>
        <v>34978</v>
      </c>
      <c r="B297" s="10">
        <f t="shared" si="35"/>
        <v>280</v>
      </c>
      <c r="C297" s="13">
        <v>190.92</v>
      </c>
      <c r="D297" s="13">
        <v>190.92</v>
      </c>
      <c r="E297" s="11">
        <v>8.131019691554695</v>
      </c>
      <c r="F297" s="8">
        <v>82.56862678077344</v>
      </c>
      <c r="G297" s="8">
        <f t="shared" si="32"/>
        <v>74.43760708921874</v>
      </c>
      <c r="L297" s="8">
        <f t="shared" si="33"/>
        <v>74.43760708921874</v>
      </c>
    </row>
    <row r="298" spans="1:12" ht="12.75">
      <c r="A298" s="9">
        <f t="shared" si="34"/>
        <v>34979</v>
      </c>
      <c r="B298" s="10">
        <f t="shared" si="35"/>
        <v>281</v>
      </c>
      <c r="C298" s="13">
        <v>191.81</v>
      </c>
      <c r="D298" s="13">
        <v>191.81</v>
      </c>
      <c r="E298" s="11">
        <v>8.446562218504987</v>
      </c>
      <c r="F298" s="8">
        <v>85.18534202196223</v>
      </c>
      <c r="G298" s="8">
        <f t="shared" si="32"/>
        <v>76.73877980345725</v>
      </c>
      <c r="L298" s="8">
        <f t="shared" si="33"/>
        <v>76.73877980345725</v>
      </c>
    </row>
    <row r="299" spans="1:12" ht="12.75">
      <c r="A299" s="9">
        <f t="shared" si="34"/>
        <v>34980</v>
      </c>
      <c r="B299" s="10">
        <f t="shared" si="35"/>
        <v>282</v>
      </c>
      <c r="C299" s="13">
        <v>191.73</v>
      </c>
      <c r="D299" s="13">
        <v>191.73</v>
      </c>
      <c r="E299" s="11">
        <v>8.335823892606928</v>
      </c>
      <c r="F299" s="8">
        <v>84.72915425556405</v>
      </c>
      <c r="G299" s="8">
        <f t="shared" si="32"/>
        <v>76.39333036295713</v>
      </c>
      <c r="L299" s="8">
        <f t="shared" si="33"/>
        <v>76.39333036295713</v>
      </c>
    </row>
    <row r="300" spans="1:12" ht="12.75">
      <c r="A300" s="9">
        <f t="shared" si="34"/>
        <v>34981</v>
      </c>
      <c r="B300" s="10">
        <f t="shared" si="35"/>
        <v>283</v>
      </c>
      <c r="C300" s="13">
        <v>192.52</v>
      </c>
      <c r="D300" s="13">
        <v>192.52</v>
      </c>
      <c r="E300" s="11">
        <v>8.613006619878112</v>
      </c>
      <c r="F300" s="8">
        <v>87.07446458246592</v>
      </c>
      <c r="G300" s="8">
        <f t="shared" si="32"/>
        <v>78.46145796258782</v>
      </c>
      <c r="L300" s="8">
        <f t="shared" si="33"/>
        <v>78.46145796258782</v>
      </c>
    </row>
    <row r="301" spans="1:12" ht="12.75">
      <c r="A301" s="9">
        <f t="shared" si="34"/>
        <v>34982</v>
      </c>
      <c r="B301" s="10">
        <f t="shared" si="35"/>
        <v>284</v>
      </c>
      <c r="C301" s="13">
        <v>191.18</v>
      </c>
      <c r="D301" s="13">
        <v>191.18</v>
      </c>
      <c r="E301" s="11">
        <v>7.944583060108594</v>
      </c>
      <c r="F301" s="8">
        <v>82.54638422063535</v>
      </c>
      <c r="G301" s="8">
        <f t="shared" si="32"/>
        <v>74.60180116052675</v>
      </c>
      <c r="L301" s="8">
        <f t="shared" si="33"/>
        <v>74.60180116052675</v>
      </c>
    </row>
    <row r="302" spans="1:12" ht="12.75">
      <c r="A302" s="9">
        <f t="shared" si="34"/>
        <v>34983</v>
      </c>
      <c r="B302" s="10">
        <f t="shared" si="35"/>
        <v>285</v>
      </c>
      <c r="C302" s="13">
        <v>190.52</v>
      </c>
      <c r="D302" s="13">
        <v>190.52</v>
      </c>
      <c r="E302" s="11">
        <v>7.587845448715999</v>
      </c>
      <c r="F302" s="8">
        <v>80.20529546454588</v>
      </c>
      <c r="G302" s="8">
        <f t="shared" si="32"/>
        <v>72.61745001582989</v>
      </c>
      <c r="L302" s="8">
        <f t="shared" si="33"/>
        <v>72.61745001582989</v>
      </c>
    </row>
    <row r="303" spans="1:12" ht="12.75">
      <c r="A303" s="9">
        <f t="shared" si="34"/>
        <v>34984</v>
      </c>
      <c r="B303" s="10">
        <f t="shared" si="35"/>
        <v>286</v>
      </c>
      <c r="C303" s="13">
        <v>191.01</v>
      </c>
      <c r="D303" s="13">
        <v>191.01</v>
      </c>
      <c r="E303" s="11">
        <v>7.7200070727782375</v>
      </c>
      <c r="F303" s="8">
        <v>81.55657975548701</v>
      </c>
      <c r="G303" s="8">
        <f t="shared" si="32"/>
        <v>73.83657268270878</v>
      </c>
      <c r="L303" s="8">
        <f t="shared" si="33"/>
        <v>73.83657268270878</v>
      </c>
    </row>
    <row r="304" spans="1:12" ht="12.75">
      <c r="A304" s="9">
        <f t="shared" si="34"/>
        <v>34985</v>
      </c>
      <c r="B304" s="10">
        <f t="shared" si="35"/>
        <v>287</v>
      </c>
      <c r="C304" s="13">
        <v>192.71</v>
      </c>
      <c r="D304" s="13">
        <v>192.71</v>
      </c>
      <c r="E304" s="11">
        <v>8.38900306876681</v>
      </c>
      <c r="F304" s="8">
        <v>86.90595926932959</v>
      </c>
      <c r="G304" s="8">
        <f t="shared" si="32"/>
        <v>78.51695620056277</v>
      </c>
      <c r="L304" s="8">
        <f t="shared" si="33"/>
        <v>78.51695620056277</v>
      </c>
    </row>
    <row r="305" spans="1:12" ht="12.75">
      <c r="A305" s="9">
        <f t="shared" si="34"/>
        <v>34986</v>
      </c>
      <c r="B305" s="10">
        <f t="shared" si="35"/>
        <v>288</v>
      </c>
      <c r="C305" s="13">
        <v>190.56</v>
      </c>
      <c r="D305" s="13">
        <v>190.56</v>
      </c>
      <c r="E305" s="11">
        <v>7.37761948078636</v>
      </c>
      <c r="F305" s="8">
        <v>79.63250730104517</v>
      </c>
      <c r="G305" s="8">
        <f t="shared" si="32"/>
        <v>72.2548878202588</v>
      </c>
      <c r="L305" s="8">
        <f t="shared" si="33"/>
        <v>72.2548878202588</v>
      </c>
    </row>
    <row r="306" spans="1:12" ht="12.75">
      <c r="A306" s="9">
        <f t="shared" si="34"/>
        <v>34987</v>
      </c>
      <c r="B306" s="10">
        <f t="shared" si="35"/>
        <v>289</v>
      </c>
      <c r="C306" s="13">
        <v>191.44</v>
      </c>
      <c r="D306" s="13">
        <v>191.44</v>
      </c>
      <c r="E306" s="11">
        <v>7.673621693103872</v>
      </c>
      <c r="F306" s="8">
        <v>82.2809699980233</v>
      </c>
      <c r="G306" s="8">
        <f t="shared" si="32"/>
        <v>74.60734830491943</v>
      </c>
      <c r="L306" s="8">
        <f t="shared" si="33"/>
        <v>74.60734830491943</v>
      </c>
    </row>
    <row r="307" spans="1:12" ht="12.75">
      <c r="A307" s="9">
        <f t="shared" si="34"/>
        <v>34988</v>
      </c>
      <c r="B307" s="10">
        <f t="shared" si="35"/>
        <v>290</v>
      </c>
      <c r="C307" s="13">
        <v>192.47</v>
      </c>
      <c r="D307" s="13">
        <v>192.47</v>
      </c>
      <c r="E307" s="11">
        <v>8.045189233983923</v>
      </c>
      <c r="F307" s="8">
        <v>85.4829609431322</v>
      </c>
      <c r="G307" s="8">
        <f t="shared" si="32"/>
        <v>77.43777170914828</v>
      </c>
      <c r="L307" s="8">
        <f t="shared" si="33"/>
        <v>77.43777170914828</v>
      </c>
    </row>
    <row r="308" spans="1:12" ht="12.75">
      <c r="A308" s="9">
        <f t="shared" si="34"/>
        <v>34989</v>
      </c>
      <c r="B308" s="10">
        <f t="shared" si="35"/>
        <v>291</v>
      </c>
      <c r="C308" s="13">
        <v>192.42</v>
      </c>
      <c r="D308" s="13">
        <v>192.42</v>
      </c>
      <c r="E308" s="11">
        <v>7.943569835831145</v>
      </c>
      <c r="F308" s="8">
        <v>85.09817336542015</v>
      </c>
      <c r="G308" s="8">
        <f t="shared" si="32"/>
        <v>77.15460352958901</v>
      </c>
      <c r="L308" s="8">
        <f t="shared" si="33"/>
        <v>77.15460352958901</v>
      </c>
    </row>
    <row r="309" spans="1:12" ht="12.75">
      <c r="A309" s="9">
        <f t="shared" si="34"/>
        <v>34990</v>
      </c>
      <c r="B309" s="10">
        <f t="shared" si="35"/>
        <v>292</v>
      </c>
      <c r="C309" s="13">
        <v>196.17</v>
      </c>
      <c r="D309" s="13">
        <v>196.17</v>
      </c>
      <c r="E309" s="11">
        <v>9.625237597898993</v>
      </c>
      <c r="F309" s="8">
        <v>97.74801324797171</v>
      </c>
      <c r="G309" s="8">
        <f t="shared" si="32"/>
        <v>88.12277565007273</v>
      </c>
      <c r="L309" s="8">
        <f t="shared" si="33"/>
        <v>88.12277565007273</v>
      </c>
    </row>
    <row r="310" spans="1:12" ht="12.75">
      <c r="A310" s="9">
        <f t="shared" si="34"/>
        <v>34991</v>
      </c>
      <c r="B310" s="10">
        <f t="shared" si="35"/>
        <v>293</v>
      </c>
      <c r="C310" s="13">
        <v>197.94</v>
      </c>
      <c r="D310" s="13">
        <v>197.94</v>
      </c>
      <c r="E310" s="11">
        <v>10.44573129380496</v>
      </c>
      <c r="F310" s="8">
        <v>103.79576540908481</v>
      </c>
      <c r="G310" s="8">
        <f t="shared" si="32"/>
        <v>93.35003411527985</v>
      </c>
      <c r="L310" s="8">
        <f t="shared" si="33"/>
        <v>93.35003411527985</v>
      </c>
    </row>
    <row r="311" spans="1:12" ht="12.75">
      <c r="A311" s="9">
        <f t="shared" si="34"/>
        <v>34992</v>
      </c>
      <c r="B311" s="10">
        <f t="shared" si="35"/>
        <v>294</v>
      </c>
      <c r="C311" s="13">
        <v>197.8</v>
      </c>
      <c r="D311" s="13">
        <v>197.8</v>
      </c>
      <c r="E311" s="11">
        <v>10.286885956989362</v>
      </c>
      <c r="F311" s="8">
        <v>103.18189892216095</v>
      </c>
      <c r="G311" s="8">
        <f t="shared" si="32"/>
        <v>92.89501296517159</v>
      </c>
      <c r="L311" s="8">
        <f t="shared" si="33"/>
        <v>92.89501296517159</v>
      </c>
    </row>
    <row r="312" spans="1:12" ht="12.75">
      <c r="A312" s="9">
        <f t="shared" si="34"/>
        <v>34993</v>
      </c>
      <c r="B312" s="10">
        <f t="shared" si="35"/>
        <v>295</v>
      </c>
      <c r="C312" s="13">
        <v>198.16</v>
      </c>
      <c r="D312" s="13">
        <v>198.16</v>
      </c>
      <c r="E312" s="11">
        <v>10.389349220852248</v>
      </c>
      <c r="F312" s="8">
        <v>104.3380102220455</v>
      </c>
      <c r="G312" s="8">
        <f t="shared" si="32"/>
        <v>93.94866100119324</v>
      </c>
      <c r="L312" s="8">
        <f t="shared" si="33"/>
        <v>93.94866100119324</v>
      </c>
    </row>
    <row r="313" spans="1:12" ht="12.75">
      <c r="A313" s="9">
        <f t="shared" si="34"/>
        <v>34994</v>
      </c>
      <c r="B313" s="10">
        <f t="shared" si="35"/>
        <v>296</v>
      </c>
      <c r="C313" s="13">
        <v>196.79</v>
      </c>
      <c r="D313" s="13">
        <v>196.79</v>
      </c>
      <c r="E313" s="11">
        <v>9.59644880906228</v>
      </c>
      <c r="F313" s="8">
        <v>99.32790505603108</v>
      </c>
      <c r="G313" s="8">
        <f t="shared" si="32"/>
        <v>89.7314562469688</v>
      </c>
      <c r="L313" s="8">
        <f t="shared" si="33"/>
        <v>89.7314562469688</v>
      </c>
    </row>
    <row r="314" spans="1:12" ht="12.75">
      <c r="A314" s="9">
        <f t="shared" si="34"/>
        <v>34995</v>
      </c>
      <c r="B314" s="10">
        <f t="shared" si="35"/>
        <v>297</v>
      </c>
      <c r="C314" s="13">
        <v>195.24</v>
      </c>
      <c r="D314" s="13">
        <v>195.24</v>
      </c>
      <c r="E314" s="11">
        <v>8.747636435525095</v>
      </c>
      <c r="F314" s="8">
        <v>93.64293095486602</v>
      </c>
      <c r="G314" s="8">
        <f t="shared" si="32"/>
        <v>84.89529451934092</v>
      </c>
      <c r="L314" s="8">
        <f t="shared" si="33"/>
        <v>84.89529451934092</v>
      </c>
    </row>
    <row r="315" spans="1:12" ht="12.75">
      <c r="A315" s="9">
        <f t="shared" si="34"/>
        <v>34996</v>
      </c>
      <c r="B315" s="10">
        <f t="shared" si="35"/>
        <v>298</v>
      </c>
      <c r="C315" s="13">
        <v>197.36</v>
      </c>
      <c r="D315" s="13">
        <v>197.36</v>
      </c>
      <c r="E315" s="11">
        <v>9.712383235235974</v>
      </c>
      <c r="F315" s="8">
        <v>101.08605229375104</v>
      </c>
      <c r="G315" s="8">
        <f t="shared" si="32"/>
        <v>91.37366905851506</v>
      </c>
      <c r="L315" s="8">
        <f t="shared" si="33"/>
        <v>91.37366905851506</v>
      </c>
    </row>
    <row r="316" spans="1:12" ht="12.75">
      <c r="A316" s="9">
        <f t="shared" si="34"/>
        <v>34997</v>
      </c>
      <c r="B316" s="10">
        <f t="shared" si="35"/>
        <v>299</v>
      </c>
      <c r="C316" s="13">
        <v>197.95</v>
      </c>
      <c r="D316" s="13">
        <v>197.95</v>
      </c>
      <c r="E316" s="11">
        <v>9.928930752094624</v>
      </c>
      <c r="F316" s="8">
        <v>103.09373820310635</v>
      </c>
      <c r="G316" s="8">
        <f t="shared" si="32"/>
        <v>93.16480745101173</v>
      </c>
      <c r="L316" s="8">
        <f t="shared" si="33"/>
        <v>93.16480745101173</v>
      </c>
    </row>
    <row r="317" spans="1:12" ht="12.75">
      <c r="A317" s="9">
        <f t="shared" si="34"/>
        <v>34998</v>
      </c>
      <c r="B317" s="10">
        <f t="shared" si="35"/>
        <v>300</v>
      </c>
      <c r="C317" s="13">
        <v>195.78</v>
      </c>
      <c r="D317" s="13">
        <v>195.78</v>
      </c>
      <c r="E317" s="11">
        <v>8.748792364823299</v>
      </c>
      <c r="F317" s="8">
        <v>95.03821804818041</v>
      </c>
      <c r="G317" s="8">
        <f t="shared" si="32"/>
        <v>86.28942568335711</v>
      </c>
      <c r="L317" s="8">
        <f t="shared" si="33"/>
        <v>86.28942568335711</v>
      </c>
    </row>
    <row r="318" spans="1:12" ht="12.75">
      <c r="A318" s="9">
        <f t="shared" si="34"/>
        <v>34999</v>
      </c>
      <c r="B318" s="10">
        <f t="shared" si="35"/>
        <v>301</v>
      </c>
      <c r="C318" s="13">
        <v>195.09</v>
      </c>
      <c r="D318" s="13">
        <v>195.09</v>
      </c>
      <c r="E318" s="11">
        <v>8.330507766843208</v>
      </c>
      <c r="F318" s="8">
        <v>92.33780919129653</v>
      </c>
      <c r="G318" s="8">
        <f t="shared" si="32"/>
        <v>84.00730142445332</v>
      </c>
      <c r="L318" s="8">
        <f t="shared" si="33"/>
        <v>84.00730142445332</v>
      </c>
    </row>
    <row r="319" spans="1:12" ht="12.75">
      <c r="A319" s="9">
        <f t="shared" si="34"/>
        <v>35000</v>
      </c>
      <c r="B319" s="10">
        <f t="shared" si="35"/>
        <v>302</v>
      </c>
      <c r="C319" s="13">
        <v>195.96</v>
      </c>
      <c r="D319" s="13">
        <v>195.96</v>
      </c>
      <c r="E319" s="11">
        <v>8.659859223125377</v>
      </c>
      <c r="F319" s="8">
        <v>95.33457126645149</v>
      </c>
      <c r="G319" s="8">
        <f t="shared" si="32"/>
        <v>86.67471204332611</v>
      </c>
      <c r="L319" s="8">
        <f t="shared" si="33"/>
        <v>86.67471204332611</v>
      </c>
    </row>
    <row r="320" spans="1:12" ht="12.75">
      <c r="A320" s="9">
        <f t="shared" si="34"/>
        <v>35001</v>
      </c>
      <c r="B320" s="10">
        <f t="shared" si="35"/>
        <v>303</v>
      </c>
      <c r="C320" s="13">
        <v>199.82</v>
      </c>
      <c r="D320" s="13">
        <v>199.82</v>
      </c>
      <c r="E320" s="11">
        <v>10.566745461634863</v>
      </c>
      <c r="F320" s="8">
        <v>109.57718674310959</v>
      </c>
      <c r="G320" s="8">
        <f t="shared" si="32"/>
        <v>99.01044128147473</v>
      </c>
      <c r="L320" s="8">
        <f t="shared" si="33"/>
        <v>99.01044128147473</v>
      </c>
    </row>
    <row r="321" spans="1:12" ht="12.75">
      <c r="A321" s="9">
        <f t="shared" si="34"/>
        <v>35002</v>
      </c>
      <c r="B321" s="10">
        <f t="shared" si="35"/>
        <v>304</v>
      </c>
      <c r="C321" s="13">
        <v>203.4</v>
      </c>
      <c r="D321" s="13">
        <v>203.4</v>
      </c>
      <c r="E321" s="11">
        <v>12.538068048023465</v>
      </c>
      <c r="F321" s="8">
        <v>122.97442820374309</v>
      </c>
      <c r="G321" s="8">
        <f t="shared" si="32"/>
        <v>110.43636015571963</v>
      </c>
      <c r="L321" s="8">
        <f t="shared" si="33"/>
        <v>110.43636015571963</v>
      </c>
    </row>
    <row r="322" spans="1:12" ht="12.75">
      <c r="A322" s="9">
        <f t="shared" si="34"/>
        <v>35003</v>
      </c>
      <c r="B322" s="10">
        <f t="shared" si="35"/>
        <v>305</v>
      </c>
      <c r="C322" s="13">
        <v>202.54</v>
      </c>
      <c r="D322" s="13">
        <v>202.54</v>
      </c>
      <c r="E322" s="11">
        <v>11.93002219946262</v>
      </c>
      <c r="F322" s="8">
        <v>119.73198988684186</v>
      </c>
      <c r="G322" s="8">
        <f t="shared" si="32"/>
        <v>107.80196768737923</v>
      </c>
      <c r="L322" s="8">
        <f t="shared" si="33"/>
        <v>107.80196768737923</v>
      </c>
    </row>
    <row r="323" spans="1:12" ht="12.75">
      <c r="A323" s="9">
        <f t="shared" si="34"/>
        <v>35004</v>
      </c>
      <c r="B323" s="10">
        <f t="shared" si="35"/>
        <v>306</v>
      </c>
      <c r="C323" s="13">
        <v>202.22</v>
      </c>
      <c r="D323" s="13">
        <v>202.22</v>
      </c>
      <c r="E323" s="11">
        <v>11.647185892512818</v>
      </c>
      <c r="F323" s="8">
        <v>118.4968481509247</v>
      </c>
      <c r="G323" s="8">
        <f t="shared" si="32"/>
        <v>106.84966225841188</v>
      </c>
      <c r="L323" s="8">
        <f t="shared" si="33"/>
        <v>106.84966225841188</v>
      </c>
    </row>
    <row r="324" spans="1:12" ht="12.75">
      <c r="A324" s="9">
        <f t="shared" si="34"/>
        <v>35005</v>
      </c>
      <c r="B324" s="10">
        <f t="shared" si="35"/>
        <v>307</v>
      </c>
      <c r="C324" s="13">
        <v>200.07</v>
      </c>
      <c r="D324" s="13">
        <v>200.07</v>
      </c>
      <c r="E324" s="11">
        <v>10.330007918975433</v>
      </c>
      <c r="F324" s="8">
        <v>110.18810893114255</v>
      </c>
      <c r="G324" s="8">
        <f t="shared" si="32"/>
        <v>99.85810101216711</v>
      </c>
      <c r="L324" s="8">
        <f t="shared" si="33"/>
        <v>99.85810101216711</v>
      </c>
    </row>
    <row r="325" spans="1:12" ht="12.75">
      <c r="A325" s="9">
        <f t="shared" si="34"/>
        <v>35006</v>
      </c>
      <c r="B325" s="10">
        <f t="shared" si="35"/>
        <v>308</v>
      </c>
      <c r="C325" s="13">
        <v>199.73</v>
      </c>
      <c r="D325" s="13">
        <v>199.73</v>
      </c>
      <c r="E325" s="11">
        <v>10.048542125795876</v>
      </c>
      <c r="F325" s="8">
        <v>108.78254886337488</v>
      </c>
      <c r="G325" s="8">
        <f t="shared" si="32"/>
        <v>98.73400673757901</v>
      </c>
      <c r="L325" s="8">
        <f t="shared" si="33"/>
        <v>98.73400673757901</v>
      </c>
    </row>
    <row r="326" spans="1:12" ht="12.75">
      <c r="A326" s="9">
        <f t="shared" si="34"/>
        <v>35007</v>
      </c>
      <c r="B326" s="10">
        <f t="shared" si="35"/>
        <v>309</v>
      </c>
      <c r="C326" s="13">
        <v>204.01</v>
      </c>
      <c r="D326" s="13">
        <v>204.01</v>
      </c>
      <c r="E326" s="11">
        <v>12.43388435551315</v>
      </c>
      <c r="F326" s="8">
        <v>125.38972127457113</v>
      </c>
      <c r="G326" s="8">
        <f t="shared" si="32"/>
        <v>112.95583691905799</v>
      </c>
      <c r="L326" s="8">
        <f t="shared" si="33"/>
        <v>112.95583691905799</v>
      </c>
    </row>
    <row r="327" spans="1:12" ht="12.75">
      <c r="A327" s="9">
        <f t="shared" si="34"/>
        <v>35008</v>
      </c>
      <c r="B327" s="10">
        <f t="shared" si="35"/>
        <v>310</v>
      </c>
      <c r="C327" s="13">
        <v>206.28</v>
      </c>
      <c r="D327" s="13">
        <v>206.28</v>
      </c>
      <c r="E327" s="11">
        <v>13.773056197173688</v>
      </c>
      <c r="F327" s="8">
        <v>134.1984632668227</v>
      </c>
      <c r="G327" s="8">
        <f t="shared" si="32"/>
        <v>120.42540706964901</v>
      </c>
      <c r="L327" s="8">
        <f t="shared" si="33"/>
        <v>120.42540706964901</v>
      </c>
    </row>
    <row r="328" spans="1:12" ht="12.75">
      <c r="A328" s="9">
        <f t="shared" si="34"/>
        <v>35009</v>
      </c>
      <c r="B328" s="10">
        <f t="shared" si="35"/>
        <v>311</v>
      </c>
      <c r="C328" s="13">
        <v>208.78</v>
      </c>
      <c r="D328" s="13">
        <v>208.78</v>
      </c>
      <c r="E328" s="11">
        <v>15.351102886707798</v>
      </c>
      <c r="F328" s="8">
        <v>143.8172752660853</v>
      </c>
      <c r="G328" s="8">
        <f t="shared" si="32"/>
        <v>128.4661723793775</v>
      </c>
      <c r="L328" s="8">
        <f t="shared" si="33"/>
        <v>128.4661723793775</v>
      </c>
    </row>
    <row r="329" spans="1:12" ht="12.75">
      <c r="A329" s="9">
        <f t="shared" si="34"/>
        <v>35010</v>
      </c>
      <c r="B329" s="10">
        <f t="shared" si="35"/>
        <v>312</v>
      </c>
      <c r="C329" s="13">
        <v>205.89</v>
      </c>
      <c r="D329" s="13">
        <v>205.89</v>
      </c>
      <c r="E329" s="11">
        <v>13.324792072378015</v>
      </c>
      <c r="F329" s="8">
        <v>132.8887755149123</v>
      </c>
      <c r="G329" s="8">
        <f t="shared" si="32"/>
        <v>119.5639834425343</v>
      </c>
      <c r="L329" s="8">
        <f t="shared" si="33"/>
        <v>119.5639834425343</v>
      </c>
    </row>
    <row r="330" spans="1:12" ht="12.75">
      <c r="A330" s="9">
        <f t="shared" si="34"/>
        <v>35011</v>
      </c>
      <c r="B330" s="10">
        <f t="shared" si="35"/>
        <v>313</v>
      </c>
      <c r="C330" s="13">
        <v>209.29</v>
      </c>
      <c r="D330" s="13">
        <v>209.29</v>
      </c>
      <c r="E330" s="11">
        <v>15.51185336684503</v>
      </c>
      <c r="F330" s="8">
        <v>146.10750920229412</v>
      </c>
      <c r="G330" s="8">
        <f t="shared" si="32"/>
        <v>130.5956558354491</v>
      </c>
      <c r="L330" s="8">
        <f t="shared" si="33"/>
        <v>130.5956558354491</v>
      </c>
    </row>
    <row r="331" spans="1:12" ht="12.75">
      <c r="A331" s="9">
        <f t="shared" si="34"/>
        <v>35012</v>
      </c>
      <c r="B331" s="10">
        <f t="shared" si="35"/>
        <v>314</v>
      </c>
      <c r="C331" s="13">
        <v>207.87</v>
      </c>
      <c r="D331" s="13">
        <v>207.87</v>
      </c>
      <c r="E331" s="11">
        <v>14.437048478683062</v>
      </c>
      <c r="F331" s="8">
        <v>140.85550120342182</v>
      </c>
      <c r="G331" s="8">
        <f t="shared" si="32"/>
        <v>126.41845272473876</v>
      </c>
      <c r="L331" s="8">
        <f t="shared" si="33"/>
        <v>126.41845272473876</v>
      </c>
    </row>
    <row r="332" spans="1:12" ht="12.75">
      <c r="A332" s="9">
        <f t="shared" si="34"/>
        <v>35013</v>
      </c>
      <c r="B332" s="10">
        <f t="shared" si="35"/>
        <v>315</v>
      </c>
      <c r="C332" s="13">
        <v>210.18</v>
      </c>
      <c r="D332" s="13">
        <v>210.18</v>
      </c>
      <c r="E332" s="11">
        <v>15.945571609565384</v>
      </c>
      <c r="F332" s="8">
        <v>149.90627207576088</v>
      </c>
      <c r="G332" s="8">
        <f t="shared" si="32"/>
        <v>133.9607004661955</v>
      </c>
      <c r="L332" s="8">
        <f t="shared" si="33"/>
        <v>133.9607004661955</v>
      </c>
    </row>
    <row r="333" spans="1:12" ht="12.75">
      <c r="A333" s="9">
        <f t="shared" si="34"/>
        <v>35014</v>
      </c>
      <c r="B333" s="10">
        <f t="shared" si="35"/>
        <v>316</v>
      </c>
      <c r="C333" s="13">
        <v>209.97</v>
      </c>
      <c r="D333" s="13">
        <v>209.97</v>
      </c>
      <c r="E333" s="11">
        <v>15.698158263450557</v>
      </c>
      <c r="F333" s="8">
        <v>149.34704022457302</v>
      </c>
      <c r="G333" s="8">
        <f t="shared" si="32"/>
        <v>133.64888196112247</v>
      </c>
      <c r="L333" s="8">
        <f t="shared" si="33"/>
        <v>133.64888196112247</v>
      </c>
    </row>
    <row r="334" spans="1:12" ht="12.75">
      <c r="A334" s="9">
        <f t="shared" si="34"/>
        <v>35015</v>
      </c>
      <c r="B334" s="10">
        <f t="shared" si="35"/>
        <v>317</v>
      </c>
      <c r="C334" s="13">
        <v>214.5</v>
      </c>
      <c r="D334" s="13">
        <v>214.5</v>
      </c>
      <c r="E334" s="11">
        <v>18.97300111316148</v>
      </c>
      <c r="F334" s="8">
        <v>166.32238557910313</v>
      </c>
      <c r="G334" s="8">
        <f t="shared" si="32"/>
        <v>147.34938446594165</v>
      </c>
      <c r="L334" s="8">
        <f t="shared" si="33"/>
        <v>147.34938446594165</v>
      </c>
    </row>
    <row r="335" spans="1:12" ht="12.75">
      <c r="A335" s="9">
        <f t="shared" si="34"/>
        <v>35016</v>
      </c>
      <c r="B335" s="10">
        <f t="shared" si="35"/>
        <v>318</v>
      </c>
      <c r="C335" s="13">
        <v>214.65</v>
      </c>
      <c r="D335" s="13">
        <v>214.65</v>
      </c>
      <c r="E335" s="11">
        <v>18.996921663967015</v>
      </c>
      <c r="F335" s="8">
        <v>167.21423640241113</v>
      </c>
      <c r="G335" s="8">
        <f t="shared" si="32"/>
        <v>148.21731473844412</v>
      </c>
      <c r="L335" s="8">
        <f t="shared" si="33"/>
        <v>148.21731473844412</v>
      </c>
    </row>
    <row r="336" spans="1:12" ht="12.75">
      <c r="A336" s="9">
        <f t="shared" si="34"/>
        <v>35017</v>
      </c>
      <c r="B336" s="10">
        <f t="shared" si="35"/>
        <v>319</v>
      </c>
      <c r="C336" s="13">
        <v>216.48</v>
      </c>
      <c r="D336" s="13">
        <v>216.48</v>
      </c>
      <c r="E336" s="11">
        <v>20.35378981989796</v>
      </c>
      <c r="F336" s="8">
        <v>173.95795000636906</v>
      </c>
      <c r="G336" s="8">
        <f t="shared" si="32"/>
        <v>153.6041601864711</v>
      </c>
      <c r="L336" s="8">
        <f t="shared" si="33"/>
        <v>153.6041601864711</v>
      </c>
    </row>
    <row r="337" spans="1:12" ht="12.75">
      <c r="A337" s="9">
        <f t="shared" si="34"/>
        <v>35018</v>
      </c>
      <c r="B337" s="10">
        <f t="shared" si="35"/>
        <v>320</v>
      </c>
      <c r="C337" s="13">
        <v>213.44</v>
      </c>
      <c r="D337" s="13">
        <v>213.44</v>
      </c>
      <c r="E337" s="11">
        <v>17.87308787649538</v>
      </c>
      <c r="F337" s="8">
        <v>163.5910321468628</v>
      </c>
      <c r="G337" s="8">
        <f aca="true" t="shared" si="36" ref="G337:G381">F337-E337</f>
        <v>145.7179442703674</v>
      </c>
      <c r="L337" s="8">
        <f aca="true" t="shared" si="37" ref="L337:L382">G337</f>
        <v>145.7179442703674</v>
      </c>
    </row>
    <row r="338" spans="1:12" ht="12.75">
      <c r="A338" s="9">
        <f aca="true" t="shared" si="38" ref="A338:A382">A337+1</f>
        <v>35019</v>
      </c>
      <c r="B338" s="10">
        <f aca="true" t="shared" si="39" ref="B338:B382">B337+1</f>
        <v>321</v>
      </c>
      <c r="C338" s="13">
        <v>213.25</v>
      </c>
      <c r="D338" s="13">
        <v>213.25</v>
      </c>
      <c r="E338" s="11">
        <v>17.631092370532016</v>
      </c>
      <c r="F338" s="8">
        <v>163.26237272638792</v>
      </c>
      <c r="G338" s="8">
        <f t="shared" si="36"/>
        <v>145.6312803558559</v>
      </c>
      <c r="L338" s="8">
        <f t="shared" si="37"/>
        <v>145.6312803558559</v>
      </c>
    </row>
    <row r="339" spans="1:12" ht="12.75">
      <c r="A339" s="9">
        <f t="shared" si="38"/>
        <v>35020</v>
      </c>
      <c r="B339" s="10">
        <f t="shared" si="39"/>
        <v>322</v>
      </c>
      <c r="C339" s="13">
        <v>210.5</v>
      </c>
      <c r="D339" s="13">
        <v>210.5</v>
      </c>
      <c r="E339" s="11">
        <v>15.477964772596117</v>
      </c>
      <c r="F339" s="8">
        <v>153.06620663006993</v>
      </c>
      <c r="G339" s="8">
        <f t="shared" si="36"/>
        <v>137.5882418574738</v>
      </c>
      <c r="L339" s="8">
        <f t="shared" si="37"/>
        <v>137.5882418574738</v>
      </c>
    </row>
    <row r="340" spans="1:12" ht="12.75">
      <c r="A340" s="9">
        <f t="shared" si="38"/>
        <v>35021</v>
      </c>
      <c r="B340" s="10">
        <f t="shared" si="39"/>
        <v>323</v>
      </c>
      <c r="C340" s="13">
        <v>213.1</v>
      </c>
      <c r="D340" s="13">
        <v>213.1</v>
      </c>
      <c r="E340" s="11">
        <v>17.320757060026317</v>
      </c>
      <c r="F340" s="8">
        <v>163.47930272820363</v>
      </c>
      <c r="G340" s="8">
        <f t="shared" si="36"/>
        <v>146.1585456681773</v>
      </c>
      <c r="L340" s="8">
        <f t="shared" si="37"/>
        <v>146.1585456681773</v>
      </c>
    </row>
    <row r="341" spans="1:12" ht="12.75">
      <c r="A341" s="9">
        <f t="shared" si="38"/>
        <v>35022</v>
      </c>
      <c r="B341" s="10">
        <f t="shared" si="39"/>
        <v>324</v>
      </c>
      <c r="C341" s="13">
        <v>213.05</v>
      </c>
      <c r="D341" s="13">
        <v>213.05</v>
      </c>
      <c r="E341" s="11">
        <v>17.18352318746991</v>
      </c>
      <c r="F341" s="8">
        <v>163.69807365760093</v>
      </c>
      <c r="G341" s="8">
        <f t="shared" si="36"/>
        <v>146.514550470131</v>
      </c>
      <c r="L341" s="8">
        <f t="shared" si="37"/>
        <v>146.514550470131</v>
      </c>
    </row>
    <row r="342" spans="1:12" ht="12.75">
      <c r="A342" s="9">
        <f t="shared" si="38"/>
        <v>35023</v>
      </c>
      <c r="B342" s="10">
        <f t="shared" si="39"/>
        <v>325</v>
      </c>
      <c r="C342" s="13">
        <v>212.45</v>
      </c>
      <c r="D342" s="13">
        <v>212.45</v>
      </c>
      <c r="E342" s="11">
        <v>16.62436179838767</v>
      </c>
      <c r="F342" s="8">
        <v>161.80907792940988</v>
      </c>
      <c r="G342" s="8">
        <f t="shared" si="36"/>
        <v>145.1847161310222</v>
      </c>
      <c r="L342" s="8">
        <f t="shared" si="37"/>
        <v>145.1847161310222</v>
      </c>
    </row>
    <row r="343" spans="1:12" ht="12.75">
      <c r="A343" s="9">
        <f t="shared" si="38"/>
        <v>35024</v>
      </c>
      <c r="B343" s="10">
        <f t="shared" si="39"/>
        <v>326</v>
      </c>
      <c r="C343" s="13">
        <v>212.2</v>
      </c>
      <c r="D343" s="13">
        <v>212.2</v>
      </c>
      <c r="E343" s="11">
        <v>16.332465139371457</v>
      </c>
      <c r="F343" s="8">
        <v>161.25238102822001</v>
      </c>
      <c r="G343" s="8">
        <f t="shared" si="36"/>
        <v>144.91991588884855</v>
      </c>
      <c r="L343" s="8">
        <f t="shared" si="37"/>
        <v>144.91991588884855</v>
      </c>
    </row>
    <row r="344" spans="1:12" ht="12.75">
      <c r="A344" s="9">
        <f t="shared" si="38"/>
        <v>35025</v>
      </c>
      <c r="B344" s="10">
        <f t="shared" si="39"/>
        <v>327</v>
      </c>
      <c r="C344" s="13">
        <v>212.71</v>
      </c>
      <c r="D344" s="13">
        <v>212.71</v>
      </c>
      <c r="E344" s="11">
        <v>16.620296594285414</v>
      </c>
      <c r="F344" s="8">
        <v>163.69183957034332</v>
      </c>
      <c r="G344" s="8">
        <f t="shared" si="36"/>
        <v>147.0715429760579</v>
      </c>
      <c r="L344" s="8">
        <f t="shared" si="37"/>
        <v>147.0715429760579</v>
      </c>
    </row>
    <row r="345" spans="1:12" ht="12.75">
      <c r="A345" s="9">
        <f t="shared" si="38"/>
        <v>35026</v>
      </c>
      <c r="B345" s="10">
        <f t="shared" si="39"/>
        <v>328</v>
      </c>
      <c r="C345" s="13">
        <v>211.68</v>
      </c>
      <c r="D345" s="13">
        <v>211.68</v>
      </c>
      <c r="E345" s="11">
        <v>15.731033353288208</v>
      </c>
      <c r="F345" s="8">
        <v>160.04829779823856</v>
      </c>
      <c r="G345" s="8">
        <f t="shared" si="36"/>
        <v>144.31726444495035</v>
      </c>
      <c r="L345" s="8">
        <f t="shared" si="37"/>
        <v>144.31726444495035</v>
      </c>
    </row>
    <row r="346" spans="1:12" ht="12.75">
      <c r="A346" s="9">
        <f t="shared" si="38"/>
        <v>35027</v>
      </c>
      <c r="B346" s="10">
        <f t="shared" si="39"/>
        <v>329</v>
      </c>
      <c r="C346" s="13">
        <v>213.15</v>
      </c>
      <c r="D346" s="13">
        <v>213.15</v>
      </c>
      <c r="E346" s="11">
        <v>16.756800125551088</v>
      </c>
      <c r="F346" s="8">
        <v>166.3749074033808</v>
      </c>
      <c r="G346" s="8">
        <f t="shared" si="36"/>
        <v>149.61810727782972</v>
      </c>
      <c r="L346" s="8">
        <f t="shared" si="37"/>
        <v>149.61810727782972</v>
      </c>
    </row>
    <row r="347" spans="1:12" ht="12.75">
      <c r="A347" s="9">
        <f t="shared" si="38"/>
        <v>35028</v>
      </c>
      <c r="B347" s="10">
        <f t="shared" si="39"/>
        <v>330</v>
      </c>
      <c r="C347" s="13">
        <v>216.8</v>
      </c>
      <c r="D347" s="13">
        <v>216.8</v>
      </c>
      <c r="E347" s="11">
        <v>19.60531444417055</v>
      </c>
      <c r="F347" s="8">
        <v>180.53791476627308</v>
      </c>
      <c r="G347" s="8">
        <f t="shared" si="36"/>
        <v>160.93260032210253</v>
      </c>
      <c r="L347" s="8">
        <f t="shared" si="37"/>
        <v>160.93260032210253</v>
      </c>
    </row>
    <row r="348" spans="1:12" ht="12.75">
      <c r="A348" s="9">
        <f t="shared" si="38"/>
        <v>35029</v>
      </c>
      <c r="B348" s="10">
        <f t="shared" si="39"/>
        <v>331</v>
      </c>
      <c r="C348" s="13">
        <v>223.66</v>
      </c>
      <c r="D348" s="13">
        <v>223.66</v>
      </c>
      <c r="E348" s="11">
        <v>25.501980723166124</v>
      </c>
      <c r="F348" s="8">
        <v>202.63737165642053</v>
      </c>
      <c r="G348" s="8">
        <f t="shared" si="36"/>
        <v>177.1353909332544</v>
      </c>
      <c r="L348" s="8">
        <f t="shared" si="37"/>
        <v>177.1353909332544</v>
      </c>
    </row>
    <row r="349" spans="1:12" ht="12.75">
      <c r="A349" s="9">
        <f t="shared" si="38"/>
        <v>35030</v>
      </c>
      <c r="B349" s="10">
        <f t="shared" si="39"/>
        <v>332</v>
      </c>
      <c r="C349" s="13">
        <v>226.79</v>
      </c>
      <c r="D349" s="13">
        <v>226.79</v>
      </c>
      <c r="E349" s="11">
        <v>28.30951682234047</v>
      </c>
      <c r="F349" s="8">
        <v>211.27031350119572</v>
      </c>
      <c r="G349" s="8">
        <f t="shared" si="36"/>
        <v>182.96079667885525</v>
      </c>
      <c r="L349" s="8">
        <f t="shared" si="37"/>
        <v>182.96079667885525</v>
      </c>
    </row>
    <row r="350" spans="1:12" ht="12.75">
      <c r="A350" s="9">
        <f t="shared" si="38"/>
        <v>35031</v>
      </c>
      <c r="B350" s="10">
        <f t="shared" si="39"/>
        <v>333</v>
      </c>
      <c r="C350" s="13">
        <v>229.92</v>
      </c>
      <c r="D350" s="13">
        <v>229.92</v>
      </c>
      <c r="E350" s="11">
        <v>31.19709242590775</v>
      </c>
      <c r="F350" s="8">
        <v>218.8261011232546</v>
      </c>
      <c r="G350" s="8">
        <f t="shared" si="36"/>
        <v>187.62900869734685</v>
      </c>
      <c r="L350" s="8">
        <f t="shared" si="37"/>
        <v>187.62900869734685</v>
      </c>
    </row>
    <row r="351" spans="1:12" ht="12.75">
      <c r="A351" s="9">
        <f t="shared" si="38"/>
        <v>35032</v>
      </c>
      <c r="B351" s="10">
        <f t="shared" si="39"/>
        <v>334</v>
      </c>
      <c r="C351" s="13">
        <v>231.8</v>
      </c>
      <c r="D351" s="13">
        <v>231.8</v>
      </c>
      <c r="E351" s="11">
        <v>32.94202942599324</v>
      </c>
      <c r="F351" s="8">
        <v>223.0769096402985</v>
      </c>
      <c r="G351" s="8">
        <f t="shared" si="36"/>
        <v>190.13488021430527</v>
      </c>
      <c r="L351" s="8">
        <f t="shared" si="37"/>
        <v>190.13488021430527</v>
      </c>
    </row>
    <row r="352" spans="1:12" ht="12.75">
      <c r="A352" s="9">
        <f t="shared" si="38"/>
        <v>35033</v>
      </c>
      <c r="B352" s="10">
        <f t="shared" si="39"/>
        <v>335</v>
      </c>
      <c r="C352" s="13">
        <v>235.04</v>
      </c>
      <c r="D352" s="13">
        <v>235.04</v>
      </c>
      <c r="E352" s="11">
        <v>36.033706405951776</v>
      </c>
      <c r="F352" s="8">
        <v>229.25539075781523</v>
      </c>
      <c r="G352" s="8">
        <f t="shared" si="36"/>
        <v>193.22168435186347</v>
      </c>
      <c r="L352" s="8">
        <f t="shared" si="37"/>
        <v>193.22168435186347</v>
      </c>
    </row>
    <row r="353" spans="1:12" ht="12.75">
      <c r="A353" s="9">
        <f t="shared" si="38"/>
        <v>35034</v>
      </c>
      <c r="B353" s="10">
        <f t="shared" si="39"/>
        <v>336</v>
      </c>
      <c r="C353" s="13">
        <v>237.11</v>
      </c>
      <c r="D353" s="13">
        <v>237.11</v>
      </c>
      <c r="E353" s="11">
        <v>38.01686960822526</v>
      </c>
      <c r="F353" s="8">
        <v>232.88391636780656</v>
      </c>
      <c r="G353" s="8">
        <f t="shared" si="36"/>
        <v>194.8670467595813</v>
      </c>
      <c r="L353" s="8">
        <f t="shared" si="37"/>
        <v>194.8670467595813</v>
      </c>
    </row>
    <row r="354" spans="1:12" ht="12.75">
      <c r="A354" s="9">
        <f t="shared" si="38"/>
        <v>35035</v>
      </c>
      <c r="B354" s="10">
        <f t="shared" si="39"/>
        <v>337</v>
      </c>
      <c r="C354" s="13">
        <v>237.94</v>
      </c>
      <c r="D354" s="13">
        <v>237.94</v>
      </c>
      <c r="E354" s="11">
        <v>38.79311839551928</v>
      </c>
      <c r="F354" s="8">
        <v>234.43345614817565</v>
      </c>
      <c r="G354" s="8">
        <f t="shared" si="36"/>
        <v>195.64033775265636</v>
      </c>
      <c r="L354" s="8">
        <f t="shared" si="37"/>
        <v>195.64033775265636</v>
      </c>
    </row>
    <row r="355" spans="1:12" ht="12.75">
      <c r="A355" s="9">
        <f t="shared" si="38"/>
        <v>35036</v>
      </c>
      <c r="B355" s="10">
        <f t="shared" si="39"/>
        <v>338</v>
      </c>
      <c r="C355" s="13">
        <v>242.86</v>
      </c>
      <c r="D355" s="13">
        <v>242.86</v>
      </c>
      <c r="E355" s="11">
        <v>43.6259157408181</v>
      </c>
      <c r="F355" s="8">
        <v>241.1949470119165</v>
      </c>
      <c r="G355" s="8">
        <f t="shared" si="36"/>
        <v>197.5690312710984</v>
      </c>
      <c r="L355" s="8">
        <f t="shared" si="37"/>
        <v>197.5690312710984</v>
      </c>
    </row>
    <row r="356" spans="1:12" ht="12.75">
      <c r="A356" s="9">
        <f t="shared" si="38"/>
        <v>35037</v>
      </c>
      <c r="B356" s="10">
        <f t="shared" si="39"/>
        <v>339</v>
      </c>
      <c r="C356" s="13">
        <v>243.91</v>
      </c>
      <c r="D356" s="13">
        <v>243.91</v>
      </c>
      <c r="E356" s="11">
        <v>44.636870316791935</v>
      </c>
      <c r="F356" s="8">
        <v>242.64204521122133</v>
      </c>
      <c r="G356" s="8">
        <f t="shared" si="36"/>
        <v>198.0051748944294</v>
      </c>
      <c r="L356" s="8">
        <f t="shared" si="37"/>
        <v>198.0051748944294</v>
      </c>
    </row>
    <row r="357" spans="1:12" ht="12.75">
      <c r="A357" s="9">
        <f t="shared" si="38"/>
        <v>35038</v>
      </c>
      <c r="B357" s="10">
        <f t="shared" si="39"/>
        <v>340</v>
      </c>
      <c r="C357" s="13">
        <v>240.37</v>
      </c>
      <c r="D357" s="13">
        <v>240.37</v>
      </c>
      <c r="E357" s="11">
        <v>41.0862145832438</v>
      </c>
      <c r="F357" s="8">
        <v>238.5230864181929</v>
      </c>
      <c r="G357" s="8">
        <f t="shared" si="36"/>
        <v>197.4368718349491</v>
      </c>
      <c r="L357" s="8">
        <f t="shared" si="37"/>
        <v>197.4368718349491</v>
      </c>
    </row>
    <row r="358" spans="1:12" ht="12.75">
      <c r="A358" s="9">
        <f t="shared" si="38"/>
        <v>35039</v>
      </c>
      <c r="B358" s="10">
        <f t="shared" si="39"/>
        <v>341</v>
      </c>
      <c r="C358" s="13">
        <v>238.6</v>
      </c>
      <c r="D358" s="13">
        <v>238.6</v>
      </c>
      <c r="E358" s="11">
        <v>39.29586378032771</v>
      </c>
      <c r="F358" s="8">
        <v>236.50167869651224</v>
      </c>
      <c r="G358" s="8">
        <f t="shared" si="36"/>
        <v>197.20581491618452</v>
      </c>
      <c r="L358" s="8">
        <f t="shared" si="37"/>
        <v>197.20581491618452</v>
      </c>
    </row>
    <row r="359" spans="1:12" ht="12.75">
      <c r="A359" s="9">
        <f t="shared" si="38"/>
        <v>35040</v>
      </c>
      <c r="B359" s="10">
        <f t="shared" si="39"/>
        <v>342</v>
      </c>
      <c r="C359" s="13">
        <v>242.94</v>
      </c>
      <c r="D359" s="13">
        <v>242.94</v>
      </c>
      <c r="E359" s="11">
        <v>43.576433851939576</v>
      </c>
      <c r="F359" s="8">
        <v>241.99414065122164</v>
      </c>
      <c r="G359" s="8">
        <f t="shared" si="36"/>
        <v>198.41770679928206</v>
      </c>
      <c r="L359" s="8">
        <f t="shared" si="37"/>
        <v>198.41770679928206</v>
      </c>
    </row>
    <row r="360" spans="1:12" ht="12.75">
      <c r="A360" s="9">
        <f t="shared" si="38"/>
        <v>35041</v>
      </c>
      <c r="B360" s="10">
        <f t="shared" si="39"/>
        <v>343</v>
      </c>
      <c r="C360" s="13">
        <v>246.14</v>
      </c>
      <c r="D360" s="13">
        <v>246.14</v>
      </c>
      <c r="E360" s="11">
        <v>46.73747608176613</v>
      </c>
      <c r="F360" s="8">
        <v>245.6736131774446</v>
      </c>
      <c r="G360" s="8">
        <f t="shared" si="36"/>
        <v>198.93613709567848</v>
      </c>
      <c r="L360" s="8">
        <f t="shared" si="37"/>
        <v>198.93613709567848</v>
      </c>
    </row>
    <row r="361" spans="1:12" ht="12.75">
      <c r="A361" s="9">
        <f t="shared" si="38"/>
        <v>35042</v>
      </c>
      <c r="B361" s="10">
        <f t="shared" si="39"/>
        <v>344</v>
      </c>
      <c r="C361" s="13">
        <v>241.47</v>
      </c>
      <c r="D361" s="13">
        <v>241.47</v>
      </c>
      <c r="E361" s="11">
        <v>42.04983730826896</v>
      </c>
      <c r="F361" s="8">
        <v>240.616415356002</v>
      </c>
      <c r="G361" s="8">
        <f t="shared" si="36"/>
        <v>198.56657804773303</v>
      </c>
      <c r="L361" s="8">
        <f t="shared" si="37"/>
        <v>198.56657804773303</v>
      </c>
    </row>
    <row r="362" spans="1:12" ht="12.75">
      <c r="A362" s="9">
        <f t="shared" si="38"/>
        <v>35043</v>
      </c>
      <c r="B362" s="10">
        <f t="shared" si="39"/>
        <v>345</v>
      </c>
      <c r="C362" s="13">
        <v>244.31</v>
      </c>
      <c r="D362" s="13">
        <v>244.31</v>
      </c>
      <c r="E362" s="11">
        <v>44.85272165407805</v>
      </c>
      <c r="F362" s="8">
        <v>243.88636452999629</v>
      </c>
      <c r="G362" s="8">
        <f t="shared" si="36"/>
        <v>199.03364287591825</v>
      </c>
      <c r="L362" s="8">
        <f t="shared" si="37"/>
        <v>199.03364287591825</v>
      </c>
    </row>
    <row r="363" spans="1:12" ht="12.75">
      <c r="A363" s="9">
        <f t="shared" si="38"/>
        <v>35044</v>
      </c>
      <c r="B363" s="10">
        <f t="shared" si="39"/>
        <v>346</v>
      </c>
      <c r="C363" s="13">
        <v>242.08</v>
      </c>
      <c r="D363" s="13">
        <v>242.08</v>
      </c>
      <c r="E363" s="11">
        <v>42.597755488292805</v>
      </c>
      <c r="F363" s="8">
        <v>241.5690005983253</v>
      </c>
      <c r="G363" s="8">
        <f t="shared" si="36"/>
        <v>198.9712451100325</v>
      </c>
      <c r="L363" s="8">
        <f t="shared" si="37"/>
        <v>198.9712451100325</v>
      </c>
    </row>
    <row r="364" spans="1:12" ht="12.75">
      <c r="A364" s="9">
        <f t="shared" si="38"/>
        <v>35045</v>
      </c>
      <c r="B364" s="10">
        <f t="shared" si="39"/>
        <v>347</v>
      </c>
      <c r="C364" s="13">
        <v>240.76</v>
      </c>
      <c r="D364" s="13">
        <v>240.76</v>
      </c>
      <c r="E364" s="11">
        <v>41.25101092349166</v>
      </c>
      <c r="F364" s="8">
        <v>240.2395901800768</v>
      </c>
      <c r="G364" s="8">
        <f t="shared" si="36"/>
        <v>198.98857925658513</v>
      </c>
      <c r="L364" s="8">
        <f t="shared" si="37"/>
        <v>198.98857925658513</v>
      </c>
    </row>
    <row r="365" spans="1:12" ht="12.75">
      <c r="A365" s="9">
        <f t="shared" si="38"/>
        <v>35046</v>
      </c>
      <c r="B365" s="10">
        <f t="shared" si="39"/>
        <v>348</v>
      </c>
      <c r="C365" s="13">
        <v>237.87</v>
      </c>
      <c r="D365" s="13">
        <v>237.87</v>
      </c>
      <c r="E365" s="11">
        <v>38.33826650662903</v>
      </c>
      <c r="F365" s="8">
        <v>237.15209609213812</v>
      </c>
      <c r="G365" s="8">
        <f t="shared" si="36"/>
        <v>198.8138295855091</v>
      </c>
      <c r="L365" s="8">
        <f t="shared" si="37"/>
        <v>198.8138295855091</v>
      </c>
    </row>
    <row r="366" spans="1:12" ht="12.75">
      <c r="A366" s="9">
        <f t="shared" si="38"/>
        <v>35047</v>
      </c>
      <c r="B366" s="10">
        <f t="shared" si="39"/>
        <v>349</v>
      </c>
      <c r="C366" s="13">
        <v>236.98</v>
      </c>
      <c r="D366" s="13">
        <v>236.98</v>
      </c>
      <c r="E366" s="11">
        <v>37.42018460174861</v>
      </c>
      <c r="F366" s="8">
        <v>236.3087167210518</v>
      </c>
      <c r="G366" s="8">
        <f t="shared" si="36"/>
        <v>198.8885321193032</v>
      </c>
      <c r="L366" s="8">
        <f t="shared" si="37"/>
        <v>198.8885321193032</v>
      </c>
    </row>
    <row r="367" spans="1:12" ht="12.75">
      <c r="A367" s="9">
        <f t="shared" si="38"/>
        <v>35048</v>
      </c>
      <c r="B367" s="10">
        <f t="shared" si="39"/>
        <v>350</v>
      </c>
      <c r="C367" s="13">
        <v>235.74</v>
      </c>
      <c r="D367" s="13">
        <v>235.74</v>
      </c>
      <c r="E367" s="11">
        <v>36.153013827271444</v>
      </c>
      <c r="F367" s="8">
        <v>235.072724297268</v>
      </c>
      <c r="G367" s="8">
        <f t="shared" si="36"/>
        <v>198.91971046999655</v>
      </c>
      <c r="L367" s="8">
        <f t="shared" si="37"/>
        <v>198.91971046999655</v>
      </c>
    </row>
    <row r="368" spans="1:12" ht="12.75">
      <c r="A368" s="9">
        <f t="shared" si="38"/>
        <v>35049</v>
      </c>
      <c r="B368" s="10">
        <f t="shared" si="39"/>
        <v>351</v>
      </c>
      <c r="C368" s="13">
        <v>239.12</v>
      </c>
      <c r="D368" s="13">
        <v>239.12</v>
      </c>
      <c r="E368" s="11">
        <v>39.497715955614154</v>
      </c>
      <c r="F368" s="8">
        <v>238.89003692881582</v>
      </c>
      <c r="G368" s="8">
        <f t="shared" si="36"/>
        <v>199.39232097320166</v>
      </c>
      <c r="L368" s="8">
        <f t="shared" si="37"/>
        <v>199.39232097320166</v>
      </c>
    </row>
    <row r="369" spans="1:12" ht="12.75">
      <c r="A369" s="9">
        <f t="shared" si="38"/>
        <v>35050</v>
      </c>
      <c r="B369" s="10">
        <f t="shared" si="39"/>
        <v>352</v>
      </c>
      <c r="C369" s="13">
        <v>237</v>
      </c>
      <c r="D369" s="13">
        <v>237</v>
      </c>
      <c r="E369" s="11">
        <v>37.351490521014966</v>
      </c>
      <c r="F369" s="8">
        <v>236.73514145563988</v>
      </c>
      <c r="G369" s="8">
        <f t="shared" si="36"/>
        <v>199.3836509346249</v>
      </c>
      <c r="L369" s="8">
        <f t="shared" si="37"/>
        <v>199.3836509346249</v>
      </c>
    </row>
    <row r="370" spans="1:12" ht="12.75">
      <c r="A370" s="9">
        <f t="shared" si="38"/>
        <v>35051</v>
      </c>
      <c r="B370" s="10">
        <f t="shared" si="39"/>
        <v>353</v>
      </c>
      <c r="C370" s="13">
        <v>238.38</v>
      </c>
      <c r="D370" s="13">
        <v>238.38</v>
      </c>
      <c r="E370" s="11">
        <v>38.702331321649865</v>
      </c>
      <c r="F370" s="8">
        <v>238.25797184469414</v>
      </c>
      <c r="G370" s="8">
        <f t="shared" si="36"/>
        <v>199.55564052304427</v>
      </c>
      <c r="L370" s="8">
        <f t="shared" si="37"/>
        <v>199.55564052304427</v>
      </c>
    </row>
    <row r="371" spans="1:12" ht="12.75">
      <c r="A371" s="9">
        <f t="shared" si="38"/>
        <v>35052</v>
      </c>
      <c r="B371" s="10">
        <f t="shared" si="39"/>
        <v>354</v>
      </c>
      <c r="C371" s="13">
        <v>243.09</v>
      </c>
      <c r="D371" s="13">
        <v>243.09</v>
      </c>
      <c r="E371" s="11">
        <v>43.38407858173086</v>
      </c>
      <c r="F371" s="8">
        <v>243.07245713601168</v>
      </c>
      <c r="G371" s="8">
        <f t="shared" si="36"/>
        <v>199.6883785542808</v>
      </c>
      <c r="L371" s="8">
        <f t="shared" si="37"/>
        <v>199.6883785542808</v>
      </c>
    </row>
    <row r="372" spans="1:12" ht="12.75">
      <c r="A372" s="9">
        <f t="shared" si="38"/>
        <v>35053</v>
      </c>
      <c r="B372" s="10">
        <f t="shared" si="39"/>
        <v>355</v>
      </c>
      <c r="C372" s="13">
        <v>245.42</v>
      </c>
      <c r="D372" s="13">
        <v>245.42</v>
      </c>
      <c r="E372" s="11">
        <v>45.68720492028805</v>
      </c>
      <c r="F372" s="8">
        <v>245.41631131100817</v>
      </c>
      <c r="G372" s="8">
        <f t="shared" si="36"/>
        <v>199.72910639072012</v>
      </c>
      <c r="L372" s="8">
        <f t="shared" si="37"/>
        <v>199.72910639072012</v>
      </c>
    </row>
    <row r="373" spans="1:12" ht="12.75">
      <c r="A373" s="9">
        <f t="shared" si="38"/>
        <v>35054</v>
      </c>
      <c r="B373" s="10">
        <f t="shared" si="39"/>
        <v>356</v>
      </c>
      <c r="C373" s="13">
        <v>244.71</v>
      </c>
      <c r="D373" s="13">
        <v>244.71</v>
      </c>
      <c r="E373" s="11">
        <v>44.95048244058392</v>
      </c>
      <c r="F373" s="8">
        <v>244.70819012498563</v>
      </c>
      <c r="G373" s="8">
        <f t="shared" si="36"/>
        <v>199.7577076844017</v>
      </c>
      <c r="L373" s="8">
        <f t="shared" si="37"/>
        <v>199.7577076844017</v>
      </c>
    </row>
    <row r="374" spans="1:12" ht="12.75">
      <c r="A374" s="9">
        <f t="shared" si="38"/>
        <v>35055</v>
      </c>
      <c r="B374" s="10">
        <f t="shared" si="39"/>
        <v>357</v>
      </c>
      <c r="C374" s="13">
        <v>249.48</v>
      </c>
      <c r="D374" s="13">
        <v>249.48</v>
      </c>
      <c r="E374" s="11">
        <v>49.693760899630874</v>
      </c>
      <c r="F374" s="8">
        <v>249.4799366317466</v>
      </c>
      <c r="G374" s="8">
        <f t="shared" si="36"/>
        <v>199.78617573211574</v>
      </c>
      <c r="L374" s="8">
        <f t="shared" si="37"/>
        <v>199.78617573211574</v>
      </c>
    </row>
    <row r="375" spans="1:12" ht="12.75">
      <c r="A375" s="9">
        <f t="shared" si="38"/>
        <v>35056</v>
      </c>
      <c r="B375" s="10">
        <f t="shared" si="39"/>
        <v>358</v>
      </c>
      <c r="C375" s="13">
        <v>248.64</v>
      </c>
      <c r="D375" s="13">
        <v>248.64</v>
      </c>
      <c r="E375" s="11">
        <v>48.82705294572192</v>
      </c>
      <c r="F375" s="8">
        <v>248.6399841737247</v>
      </c>
      <c r="G375" s="8">
        <f t="shared" si="36"/>
        <v>199.8129312280028</v>
      </c>
      <c r="L375" s="8">
        <f t="shared" si="37"/>
        <v>199.8129312280028</v>
      </c>
    </row>
    <row r="376" spans="1:12" ht="12.75">
      <c r="A376" s="9">
        <f t="shared" si="38"/>
        <v>35057</v>
      </c>
      <c r="B376" s="10">
        <f t="shared" si="39"/>
        <v>359</v>
      </c>
      <c r="C376" s="13">
        <v>251.91</v>
      </c>
      <c r="D376" s="13">
        <v>251.91</v>
      </c>
      <c r="E376" s="11">
        <v>52.07034171232673</v>
      </c>
      <c r="F376" s="8">
        <v>251.90999980441148</v>
      </c>
      <c r="G376" s="8">
        <f t="shared" si="36"/>
        <v>199.83965809208476</v>
      </c>
      <c r="L376" s="8">
        <f t="shared" si="37"/>
        <v>199.83965809208476</v>
      </c>
    </row>
    <row r="377" spans="1:12" ht="12.75">
      <c r="A377" s="9">
        <f t="shared" si="38"/>
        <v>35058</v>
      </c>
      <c r="B377" s="10">
        <f t="shared" si="39"/>
        <v>360</v>
      </c>
      <c r="C377" s="13">
        <v>251.83</v>
      </c>
      <c r="D377" s="13">
        <v>251.83</v>
      </c>
      <c r="E377" s="11">
        <v>51.96362702233563</v>
      </c>
      <c r="F377" s="8">
        <v>251.82999999477607</v>
      </c>
      <c r="G377" s="8">
        <f t="shared" si="36"/>
        <v>199.86637297244044</v>
      </c>
      <c r="L377" s="8">
        <f t="shared" si="37"/>
        <v>199.86637297244044</v>
      </c>
    </row>
    <row r="378" spans="1:12" ht="12.75">
      <c r="A378" s="9">
        <f t="shared" si="38"/>
        <v>35059</v>
      </c>
      <c r="B378" s="10">
        <f t="shared" si="39"/>
        <v>361</v>
      </c>
      <c r="C378" s="13">
        <v>247.91</v>
      </c>
      <c r="D378" s="13">
        <v>247.91</v>
      </c>
      <c r="E378" s="11">
        <v>48.016908762232895</v>
      </c>
      <c r="F378" s="8">
        <v>247.90999999920308</v>
      </c>
      <c r="G378" s="8">
        <f t="shared" si="36"/>
        <v>199.89309123697018</v>
      </c>
      <c r="L378" s="8">
        <f t="shared" si="37"/>
        <v>199.89309123697018</v>
      </c>
    </row>
    <row r="379" spans="1:12" ht="12.75">
      <c r="A379" s="9">
        <f t="shared" si="38"/>
        <v>35060</v>
      </c>
      <c r="B379" s="10">
        <f t="shared" si="39"/>
        <v>362</v>
      </c>
      <c r="C379" s="13">
        <v>248.61</v>
      </c>
      <c r="D379" s="13">
        <v>248.61</v>
      </c>
      <c r="E379" s="11">
        <v>48.6901869304361</v>
      </c>
      <c r="F379" s="8">
        <v>248.61</v>
      </c>
      <c r="G379" s="8">
        <f t="shared" si="36"/>
        <v>199.91981306956393</v>
      </c>
      <c r="L379" s="8">
        <f t="shared" si="37"/>
        <v>199.91981306956393</v>
      </c>
    </row>
    <row r="380" spans="1:12" ht="12.75">
      <c r="A380" s="9">
        <f t="shared" si="38"/>
        <v>35061</v>
      </c>
      <c r="B380" s="10">
        <f t="shared" si="39"/>
        <v>363</v>
      </c>
      <c r="C380" s="13">
        <v>251.4</v>
      </c>
      <c r="D380" s="13">
        <v>251.4</v>
      </c>
      <c r="E380" s="11">
        <v>51.45346152645179</v>
      </c>
      <c r="F380" s="8">
        <v>251.4</v>
      </c>
      <c r="G380" s="8">
        <f t="shared" si="36"/>
        <v>199.94653847354823</v>
      </c>
      <c r="L380" s="8">
        <f t="shared" si="37"/>
        <v>199.94653847354823</v>
      </c>
    </row>
    <row r="381" spans="1:12" ht="12.75">
      <c r="A381" s="9">
        <f t="shared" si="38"/>
        <v>35062</v>
      </c>
      <c r="B381" s="10">
        <f t="shared" si="39"/>
        <v>364</v>
      </c>
      <c r="C381" s="13">
        <v>252.55</v>
      </c>
      <c r="D381" s="13">
        <v>252.55</v>
      </c>
      <c r="E381" s="11">
        <v>52.57673254979896</v>
      </c>
      <c r="F381" s="8">
        <v>252.55</v>
      </c>
      <c r="G381" s="8">
        <f t="shared" si="36"/>
        <v>199.97326745020104</v>
      </c>
      <c r="L381" s="8">
        <f t="shared" si="37"/>
        <v>199.97326745020104</v>
      </c>
    </row>
    <row r="382" spans="1:12" ht="12.75">
      <c r="A382" s="9">
        <f t="shared" si="38"/>
        <v>35063</v>
      </c>
      <c r="B382" s="10">
        <f t="shared" si="39"/>
        <v>365</v>
      </c>
      <c r="C382" s="14">
        <v>254.66</v>
      </c>
      <c r="D382" s="13">
        <v>254.66</v>
      </c>
      <c r="E382" s="11">
        <v>54.66</v>
      </c>
      <c r="F382" s="11">
        <v>254.66</v>
      </c>
      <c r="G382" s="11">
        <v>200</v>
      </c>
      <c r="L382" s="8">
        <f t="shared" si="37"/>
        <v>200</v>
      </c>
    </row>
  </sheetData>
  <printOptions/>
  <pageMargins left="0.75" right="0.75" top="0.79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PFernandez</cp:lastModifiedBy>
  <dcterms:created xsi:type="dcterms:W3CDTF">2003-10-14T11:07:33Z</dcterms:created>
  <dcterms:modified xsi:type="dcterms:W3CDTF">2004-03-11T16:59:20Z</dcterms:modified>
  <cp:category/>
  <cp:version/>
  <cp:contentType/>
  <cp:contentStatus/>
</cp:coreProperties>
</file>