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1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<sst xmlns="http://schemas.openxmlformats.org/spreadsheetml/2006/main" count="19" uniqueCount="19">
  <si>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R =  </t>
  </si>
  <si>
    <t>t</t>
  </si>
  <si>
    <t>CF</t>
  </si>
  <si>
    <t>1/(1+R)^t</t>
  </si>
  <si>
    <t>[1]</t>
  </si>
  <si>
    <t>[2]</t>
  </si>
  <si>
    <t>[3]</t>
  </si>
  <si>
    <t>[4]</t>
  </si>
  <si>
    <t>[5]</t>
  </si>
  <si>
    <t>[6]</t>
  </si>
  <si>
    <t>[7]</t>
  </si>
  <si>
    <t>[8]</t>
  </si>
  <si>
    <t>SUMA</t>
  </si>
  <si>
    <t>[2]*[3]</t>
  </si>
  <si>
    <t>[2]*[7]</t>
  </si>
  <si>
    <t>1/(1+Rt)^t</t>
  </si>
  <si>
    <r>
      <t>R</t>
    </r>
    <r>
      <rPr>
        <vertAlign val="subscript"/>
        <sz val="8"/>
        <rFont val="Tms Rmn"/>
        <family val="0"/>
      </rPr>
      <t>(t-1) : t</t>
    </r>
  </si>
  <si>
    <t>R (TIR)</t>
  </si>
  <si>
    <r>
      <t>R</t>
    </r>
    <r>
      <rPr>
        <vertAlign val="subscript"/>
        <sz val="8"/>
        <rFont val="Tms Rmn"/>
        <family val="0"/>
      </rPr>
      <t>t (tipo de interés)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</si>
</sst>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8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vertAlign val="subscript"/>
      <sz val="8"/>
      <name val="Tms Rmn"/>
      <family val="0"/>
    </font>
    <font>
      <sz val="10.5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right"/>
    </xf>
    <xf numFmtId="184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55"/>
          <c:w val="0.98575"/>
          <c:h val="0.93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'32.1'!$I$2</c:f>
              <c:strCache>
                <c:ptCount val="1"/>
                <c:pt idx="0">
                  <c:v>R (TIR)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'32.1'!$A$4:$A$13</c:f>
              <c:numCache/>
            </c:numRef>
          </c:xVal>
          <c:yVal>
            <c:numRef>
              <c:f>'32.1'!$I$4:$I$13</c:f>
              <c:numCache/>
            </c:numRef>
          </c:yVal>
          <c:smooth val="1"/>
        </c:ser>
        <c:ser>
          <c:idx val="1"/>
          <c:order val="1"/>
          <c:tx>
            <c:strRef>
              <c:f>'32.1'!$E$2</c:f>
              <c:strCache>
                <c:ptCount val="1"/>
                <c:pt idx="0">
                  <c:v>Rt (tipo de interés)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'32.1'!$A$4:$A$13</c:f>
              <c:numCache/>
            </c:numRef>
          </c:xVal>
          <c:yVal>
            <c:numRef>
              <c:f>'32.1'!$E$4:$E$13</c:f>
              <c:numCache/>
            </c:numRef>
          </c:yVal>
          <c:smooth val="1"/>
        </c:ser>
        <c:ser>
          <c:idx val="2"/>
          <c:order val="2"/>
          <c:tx>
            <c:strRef>
              <c:f>'32.1'!$F$2</c:f>
              <c:strCache>
                <c:ptCount val="1"/>
                <c:pt idx="0">
                  <c:v>R(t-1) : 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'32.1'!$A$4:$A$13</c:f>
              <c:numCache/>
            </c:numRef>
          </c:xVal>
          <c:yVal>
            <c:numRef>
              <c:f>'32.1'!$F$4:$F$13</c:f>
              <c:numCache/>
            </c:numRef>
          </c:yVal>
          <c:smooth val="1"/>
        </c:ser>
        <c:axId val="4907481"/>
        <c:axId val="44167330"/>
      </c:scatterChart>
      <c:valAx>
        <c:axId val="49074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67330"/>
        <c:crosses val="autoZero"/>
        <c:crossBetween val="midCat"/>
        <c:dispUnits/>
        <c:majorUnit val="1"/>
      </c:valAx>
      <c:valAx>
        <c:axId val="44167330"/>
        <c:scaling>
          <c:orientation val="minMax"/>
          <c:max val="0.06"/>
          <c:min val="0.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7481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05"/>
          <c:y val="0.71925"/>
          <c:w val="0.69825"/>
          <c:h val="0.09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10</xdr:col>
      <xdr:colOff>57150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04775" y="180975"/>
        <a:ext cx="6743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K17" sqref="K17"/>
    </sheetView>
  </sheetViews>
  <sheetFormatPr defaultColWidth="11.421875" defaultRowHeight="12.75"/>
  <cols>
    <col min="1" max="2" width="9.28125" style="1" customWidth="1"/>
    <col min="3" max="3" width="9.7109375" style="1" customWidth="1"/>
    <col min="4" max="4" width="10.7109375" style="1" customWidth="1"/>
    <col min="5" max="5" width="12.00390625" style="1" customWidth="1"/>
    <col min="6" max="6" width="9.7109375" style="1" customWidth="1"/>
    <col min="7" max="7" width="10.8515625" style="1" customWidth="1"/>
    <col min="8" max="8" width="10.7109375" style="1" customWidth="1"/>
    <col min="9" max="9" width="7.00390625" style="1" customWidth="1"/>
    <col min="10" max="12" width="12.57421875" style="1" customWidth="1"/>
    <col min="13" max="13" width="4.140625" style="1" customWidth="1"/>
    <col min="14" max="14" width="7.7109375" style="1" customWidth="1"/>
    <col min="15" max="15" width="8.28125" style="1" customWidth="1"/>
    <col min="16" max="16" width="9.00390625" style="1" customWidth="1"/>
    <col min="17" max="19" width="8.28125" style="1" customWidth="1"/>
    <col min="20" max="20" width="9.57421875" style="1" customWidth="1"/>
    <col min="21" max="21" width="12.57421875" style="1" customWidth="1"/>
    <col min="22" max="22" width="5.140625" style="1" customWidth="1"/>
    <col min="23" max="38" width="6.57421875" style="1" customWidth="1"/>
    <col min="39" max="16384" width="12.57421875" style="1" customWidth="1"/>
  </cols>
  <sheetData>
    <row r="1" spans="2:8" ht="10.5">
      <c r="B1" s="4" t="s">
        <v>0</v>
      </c>
      <c r="C1" s="5">
        <v>0.05</v>
      </c>
      <c r="D1" s="5">
        <v>0.05</v>
      </c>
      <c r="E1" s="5"/>
      <c r="F1" s="5"/>
      <c r="G1" s="5"/>
      <c r="H1" s="5"/>
    </row>
    <row r="2" spans="1:20" s="6" customFormat="1" ht="12.75" customHeight="1">
      <c r="A2" s="8" t="s">
        <v>1</v>
      </c>
      <c r="B2" s="6" t="s">
        <v>2</v>
      </c>
      <c r="C2" s="6" t="s">
        <v>3</v>
      </c>
      <c r="D2" s="6" t="s">
        <v>13</v>
      </c>
      <c r="E2" s="6" t="s">
        <v>18</v>
      </c>
      <c r="F2" s="6" t="s">
        <v>16</v>
      </c>
      <c r="G2" s="6" t="s">
        <v>15</v>
      </c>
      <c r="H2" s="6" t="s">
        <v>14</v>
      </c>
      <c r="I2" s="6" t="s">
        <v>17</v>
      </c>
      <c r="M2" s="1"/>
      <c r="N2" s="1"/>
      <c r="O2" s="1"/>
      <c r="P2" s="1"/>
      <c r="Q2" s="1"/>
      <c r="R2" s="1"/>
      <c r="S2" s="1"/>
      <c r="T2" s="1"/>
    </row>
    <row r="3" spans="1:20" s="4" customFormat="1" ht="10.5">
      <c r="A3" s="9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M3" s="1"/>
      <c r="N3" s="1"/>
      <c r="O3" s="1"/>
      <c r="P3" s="1"/>
      <c r="Q3" s="1"/>
      <c r="R3" s="1"/>
      <c r="S3" s="1"/>
      <c r="T3" s="1"/>
    </row>
    <row r="4" spans="1:9" ht="10.5">
      <c r="A4" s="8">
        <v>1</v>
      </c>
      <c r="B4" s="3">
        <v>50</v>
      </c>
      <c r="C4" s="7">
        <f>1/((1+$C$1)^A4)</f>
        <v>0.9523809523809523</v>
      </c>
      <c r="D4" s="2">
        <f aca="true" t="shared" si="0" ref="D4:D13">B4*C4</f>
        <v>47.61904761904761</v>
      </c>
      <c r="E4" s="10">
        <v>0.03</v>
      </c>
      <c r="F4" s="10">
        <f>E4</f>
        <v>0.03</v>
      </c>
      <c r="G4" s="7">
        <f aca="true" t="shared" si="1" ref="G4:G13">1/((1+E4)^A4)</f>
        <v>0.970873786407767</v>
      </c>
      <c r="H4" s="2">
        <f aca="true" t="shared" si="2" ref="H4:H13">G4*B4</f>
        <v>48.54368932038835</v>
      </c>
      <c r="I4" s="11">
        <v>0.05</v>
      </c>
    </row>
    <row r="5" spans="1:9" ht="10.5">
      <c r="A5" s="8">
        <f aca="true" t="shared" si="3" ref="A5:A13">A4+1</f>
        <v>2</v>
      </c>
      <c r="B5" s="3">
        <v>50</v>
      </c>
      <c r="C5" s="7">
        <f aca="true" t="shared" si="4" ref="C5:C13">1/((1+$C$1)^A5)</f>
        <v>0.9070294784580498</v>
      </c>
      <c r="D5" s="2">
        <f t="shared" si="0"/>
        <v>45.35147392290249</v>
      </c>
      <c r="E5" s="10">
        <v>0.035</v>
      </c>
      <c r="F5" s="10">
        <f aca="true" t="shared" si="5" ref="F5:F13">(((1+E5)^A5)/((1+E4)^A4))-1</f>
        <v>0.04002427184465995</v>
      </c>
      <c r="G5" s="7">
        <f t="shared" si="1"/>
        <v>0.933510700366403</v>
      </c>
      <c r="H5" s="2">
        <f t="shared" si="2"/>
        <v>46.675535018320154</v>
      </c>
      <c r="I5" s="11">
        <v>0.05</v>
      </c>
    </row>
    <row r="6" spans="1:9" ht="10.5">
      <c r="A6" s="8">
        <f t="shared" si="3"/>
        <v>3</v>
      </c>
      <c r="B6" s="3">
        <v>50</v>
      </c>
      <c r="C6" s="7">
        <f t="shared" si="4"/>
        <v>0.863837598531476</v>
      </c>
      <c r="D6" s="2">
        <f t="shared" si="0"/>
        <v>43.1918799265738</v>
      </c>
      <c r="E6" s="10">
        <v>0.03899999999999999</v>
      </c>
      <c r="F6" s="10">
        <f t="shared" si="5"/>
        <v>0.047046436556278826</v>
      </c>
      <c r="G6" s="7">
        <f t="shared" si="1"/>
        <v>0.8915657107212043</v>
      </c>
      <c r="H6" s="2">
        <f t="shared" si="2"/>
        <v>44.578285536060214</v>
      </c>
      <c r="I6" s="11">
        <v>0.05</v>
      </c>
    </row>
    <row r="7" spans="1:9" ht="10.5">
      <c r="A7" s="8">
        <f t="shared" si="3"/>
        <v>4</v>
      </c>
      <c r="B7" s="3">
        <v>50</v>
      </c>
      <c r="C7" s="7">
        <f t="shared" si="4"/>
        <v>0.822702474791882</v>
      </c>
      <c r="D7" s="2">
        <f t="shared" si="0"/>
        <v>41.1351237395941</v>
      </c>
      <c r="E7" s="10">
        <v>0.041999999999999996</v>
      </c>
      <c r="F7" s="10">
        <f t="shared" si="5"/>
        <v>0.05105207316759963</v>
      </c>
      <c r="G7" s="7">
        <f t="shared" si="1"/>
        <v>0.8482602655777609</v>
      </c>
      <c r="H7" s="2">
        <f t="shared" si="2"/>
        <v>42.413013278888045</v>
      </c>
      <c r="I7" s="11">
        <v>0.05</v>
      </c>
    </row>
    <row r="8" spans="1:9" ht="10.5">
      <c r="A8" s="8">
        <f t="shared" si="3"/>
        <v>5</v>
      </c>
      <c r="B8" s="3">
        <v>50</v>
      </c>
      <c r="C8" s="7">
        <f t="shared" si="4"/>
        <v>0.783526166468459</v>
      </c>
      <c r="D8" s="2">
        <f t="shared" si="0"/>
        <v>39.17630832342295</v>
      </c>
      <c r="E8" s="10">
        <v>0.0445</v>
      </c>
      <c r="F8" s="10">
        <f t="shared" si="5"/>
        <v>0.05456012488674267</v>
      </c>
      <c r="G8" s="7">
        <f t="shared" si="1"/>
        <v>0.8043735445324771</v>
      </c>
      <c r="H8" s="2">
        <f t="shared" si="2"/>
        <v>40.21867722662385</v>
      </c>
      <c r="I8" s="11">
        <v>0.05</v>
      </c>
    </row>
    <row r="9" spans="1:9" ht="10.5">
      <c r="A9" s="8">
        <f t="shared" si="3"/>
        <v>6</v>
      </c>
      <c r="B9" s="3">
        <v>50</v>
      </c>
      <c r="C9" s="7">
        <f t="shared" si="4"/>
        <v>0.7462153966366276</v>
      </c>
      <c r="D9" s="2">
        <f t="shared" si="0"/>
        <v>37.31076983183138</v>
      </c>
      <c r="E9" s="10">
        <v>0.0465</v>
      </c>
      <c r="F9" s="10">
        <f t="shared" si="5"/>
        <v>0.05655759062086707</v>
      </c>
      <c r="G9" s="7">
        <f t="shared" si="1"/>
        <v>0.7613153808869059</v>
      </c>
      <c r="H9" s="2">
        <f t="shared" si="2"/>
        <v>38.065769044345295</v>
      </c>
      <c r="I9" s="11">
        <v>0.05</v>
      </c>
    </row>
    <row r="10" spans="1:9" ht="10.5">
      <c r="A10" s="8">
        <f t="shared" si="3"/>
        <v>7</v>
      </c>
      <c r="B10" s="3">
        <v>50</v>
      </c>
      <c r="C10" s="7">
        <f t="shared" si="4"/>
        <v>0.7106813301301215</v>
      </c>
      <c r="D10" s="2">
        <f t="shared" si="0"/>
        <v>35.53406650650607</v>
      </c>
      <c r="E10" s="10">
        <v>0.0481</v>
      </c>
      <c r="F10" s="10">
        <f t="shared" si="5"/>
        <v>0.057751502340758654</v>
      </c>
      <c r="G10" s="7">
        <f t="shared" si="1"/>
        <v>0.7197488060306675</v>
      </c>
      <c r="H10" s="2">
        <f t="shared" si="2"/>
        <v>35.987440301533375</v>
      </c>
      <c r="I10" s="11">
        <v>0.05</v>
      </c>
    </row>
    <row r="11" spans="1:9" ht="10.5">
      <c r="A11" s="8">
        <f t="shared" si="3"/>
        <v>8</v>
      </c>
      <c r="B11" s="3">
        <v>50</v>
      </c>
      <c r="C11" s="7">
        <f t="shared" si="4"/>
        <v>0.6768393620286872</v>
      </c>
      <c r="D11" s="2">
        <f t="shared" si="0"/>
        <v>33.84196810143436</v>
      </c>
      <c r="E11" s="10">
        <v>0.0493</v>
      </c>
      <c r="F11" s="10">
        <f t="shared" si="5"/>
        <v>0.05773855782780557</v>
      </c>
      <c r="G11" s="7">
        <f t="shared" si="1"/>
        <v>0.6804600254988898</v>
      </c>
      <c r="H11" s="2">
        <f t="shared" si="2"/>
        <v>34.02300127494449</v>
      </c>
      <c r="I11" s="11">
        <v>0.05</v>
      </c>
    </row>
    <row r="12" spans="1:9" ht="10.5">
      <c r="A12" s="8">
        <f t="shared" si="3"/>
        <v>9</v>
      </c>
      <c r="B12" s="3">
        <v>50</v>
      </c>
      <c r="C12" s="7">
        <f t="shared" si="4"/>
        <v>0.6446089162177973</v>
      </c>
      <c r="D12" s="2">
        <f t="shared" si="0"/>
        <v>32.23044581088986</v>
      </c>
      <c r="E12" s="10">
        <v>0.0503</v>
      </c>
      <c r="F12" s="10">
        <f t="shared" si="5"/>
        <v>0.05833438498800847</v>
      </c>
      <c r="G12" s="7">
        <f t="shared" si="1"/>
        <v>0.642953715905772</v>
      </c>
      <c r="H12" s="2">
        <f t="shared" si="2"/>
        <v>32.1476857952886</v>
      </c>
      <c r="I12" s="11">
        <v>0.05</v>
      </c>
    </row>
    <row r="13" spans="1:9" ht="10.5">
      <c r="A13" s="8">
        <f t="shared" si="3"/>
        <v>10</v>
      </c>
      <c r="B13" s="3">
        <v>1050</v>
      </c>
      <c r="C13" s="7">
        <f t="shared" si="4"/>
        <v>0.6139132535407593</v>
      </c>
      <c r="D13" s="2">
        <f t="shared" si="0"/>
        <v>644.6089162177973</v>
      </c>
      <c r="E13" s="10">
        <v>0.05119</v>
      </c>
      <c r="F13" s="10">
        <f t="shared" si="5"/>
        <v>0.05923401424777319</v>
      </c>
      <c r="G13" s="7">
        <f t="shared" si="1"/>
        <v>0.606998743674572</v>
      </c>
      <c r="H13" s="2">
        <f t="shared" si="2"/>
        <v>637.3486808583006</v>
      </c>
      <c r="I13" s="11">
        <v>0.05</v>
      </c>
    </row>
    <row r="14" spans="1:8" ht="10.5">
      <c r="A14" s="6"/>
      <c r="B14" s="6" t="s">
        <v>12</v>
      </c>
      <c r="C14" s="3"/>
      <c r="D14" s="2">
        <f>SUM(D4:D13)</f>
        <v>1000</v>
      </c>
      <c r="E14" s="2"/>
      <c r="F14" s="2"/>
      <c r="G14" s="2"/>
      <c r="H14" s="2">
        <f>SUM(H4:H13)</f>
        <v>1000.0017776546929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2004-02-12T09:54:42Z</dcterms:created>
  <dcterms:modified xsi:type="dcterms:W3CDTF">2004-03-11T16:33:34Z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