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0395" windowHeight="9975" activeTab="0"/>
  </bookViews>
  <sheets>
    <sheet name="Table 1" sheetId="1" r:id="rId1"/>
    <sheet name="Table 2" sheetId="2" r:id="rId2"/>
    <sheet name="Table 3" sheetId="3" r:id="rId3"/>
    <sheet name="Exh4" sheetId="4" r:id="rId4"/>
    <sheet name="Exh5" sheetId="5" r:id="rId5"/>
    <sheet name="Exh6" sheetId="6" r:id="rId6"/>
    <sheet name="Exh7" sheetId="7" r:id="rId7"/>
  </sheets>
  <definedNames/>
  <calcPr fullCalcOnLoad="1"/>
</workbook>
</file>

<file path=xl/sharedStrings.xml><?xml version="1.0" encoding="utf-8"?>
<sst xmlns="http://schemas.openxmlformats.org/spreadsheetml/2006/main" count="313" uniqueCount="146">
  <si>
    <t>Table 1. Transactions of YPF shares</t>
  </si>
  <si>
    <t>Event</t>
  </si>
  <si>
    <t>Million US$</t>
  </si>
  <si>
    <t>US$/ share</t>
  </si>
  <si>
    <r>
      <t>1999. January, 20.</t>
    </r>
    <r>
      <rPr>
        <sz val="10"/>
        <color indexed="8"/>
        <rFont val="Arial Narrow"/>
        <family val="2"/>
      </rPr>
      <t xml:space="preserve"> Repsol acquired 14.99% of YPF previously owned by the Argentine Government.</t>
    </r>
  </si>
  <si>
    <r>
      <t>1999. June 24.</t>
    </r>
    <r>
      <rPr>
        <sz val="10"/>
        <color indexed="8"/>
        <rFont val="Arial Narrow"/>
        <family val="2"/>
      </rPr>
      <t xml:space="preserve"> Repsol Tender offer and acquisition of an additional 82.47%. Total cost US$13.04 bn</t>
    </r>
  </si>
  <si>
    <r>
      <t>1999. November.</t>
    </r>
    <r>
      <rPr>
        <sz val="10"/>
        <color indexed="8"/>
        <rFont val="Arial Narrow"/>
        <family val="2"/>
      </rPr>
      <t xml:space="preserve"> Repsol acquires an additional 0.35%.</t>
    </r>
  </si>
  <si>
    <r>
      <t>2008. February, 21.</t>
    </r>
    <r>
      <rPr>
        <sz val="10"/>
        <color indexed="8"/>
        <rFont val="Arial Narrow"/>
        <family val="2"/>
      </rPr>
      <t xml:space="preserve"> Petersen Group acquires a 14.9% of the shares from Repsol. Agreement to distribute 90% of YPF’s net income as dividends.</t>
    </r>
  </si>
  <si>
    <r>
      <t>2008. May.</t>
    </r>
    <r>
      <rPr>
        <sz val="10"/>
        <color indexed="8"/>
        <rFont val="Arial Narrow"/>
        <family val="2"/>
      </rPr>
      <t xml:space="preserve"> Petersen Group exercised an option to buy an additional 0.1%</t>
    </r>
  </si>
  <si>
    <r>
      <t>2008. October 21.</t>
    </r>
    <r>
      <rPr>
        <sz val="10"/>
        <color indexed="8"/>
        <rFont val="Arial Narrow"/>
        <family val="2"/>
      </rPr>
      <t xml:space="preserve"> Tender offer of Petersen Group. Acquisition of  0.462%</t>
    </r>
  </si>
  <si>
    <r>
      <t xml:space="preserve">2010. </t>
    </r>
    <r>
      <rPr>
        <sz val="10"/>
        <color indexed="8"/>
        <rFont val="Arial Narrow"/>
        <family val="2"/>
      </rPr>
      <t>Repsol Group sells 0.97% to several funds</t>
    </r>
  </si>
  <si>
    <r>
      <t>2010. Dec. 23.</t>
    </r>
    <r>
      <rPr>
        <sz val="10"/>
        <color indexed="8"/>
        <rFont val="Arial Narrow"/>
        <family val="2"/>
      </rPr>
      <t xml:space="preserve"> Eton Park and Capital funds acquire 3.26% from Repsol</t>
    </r>
  </si>
  <si>
    <r>
      <t>2011. May, 4.</t>
    </r>
    <r>
      <rPr>
        <sz val="10"/>
        <color indexed="8"/>
        <rFont val="Arial Narrow"/>
        <family val="2"/>
      </rPr>
      <t xml:space="preserve"> The Petersen Group exercises its option and acquires an additional 10% stake in YPF (39.3 m shares). Price agreed in 2008</t>
    </r>
  </si>
  <si>
    <r>
      <t>2011. March, 14</t>
    </r>
    <r>
      <rPr>
        <sz val="10"/>
        <color indexed="8"/>
        <rFont val="Arial Narrow"/>
        <family val="2"/>
      </rPr>
      <t>. Lazard AM (2,9%) and other funds (0.93%) acquire 3.83% from Repsol</t>
    </r>
  </si>
  <si>
    <r>
      <t>2011. March, 23.</t>
    </r>
    <r>
      <rPr>
        <sz val="10"/>
        <color indexed="8"/>
        <rFont val="Arial Narrow"/>
        <family val="2"/>
      </rPr>
      <t xml:space="preserve"> Repsol sells a 7.67% stake through a Public Offering in ADS for in the New York SE</t>
    </r>
  </si>
  <si>
    <r>
      <t xml:space="preserve">2011. </t>
    </r>
    <r>
      <rPr>
        <sz val="10"/>
        <color indexed="8"/>
        <rFont val="Arial Narrow"/>
        <family val="2"/>
      </rPr>
      <t>Repsol sells 0.88% to several funds</t>
    </r>
  </si>
  <si>
    <t>Table 2. Last recommendation before January 27, 2012</t>
  </si>
  <si>
    <t>Broker</t>
  </si>
  <si>
    <t>Date</t>
  </si>
  <si>
    <t>Recommendation</t>
  </si>
  <si>
    <t>Capital Markets Argentina</t>
  </si>
  <si>
    <t>Buy</t>
  </si>
  <si>
    <t>Allaria Ledesma &amp; Co</t>
  </si>
  <si>
    <t>24-Jan-12</t>
  </si>
  <si>
    <t>ITAU BBA</t>
  </si>
  <si>
    <t>26-Jan-12</t>
  </si>
  <si>
    <t>Outperform</t>
  </si>
  <si>
    <t>Wright Investors Service</t>
  </si>
  <si>
    <t>AAA5</t>
  </si>
  <si>
    <t>Raymond James</t>
  </si>
  <si>
    <t>21-Dec-11</t>
  </si>
  <si>
    <t>BBVA Bancomer</t>
  </si>
  <si>
    <t>22-Dec-11</t>
  </si>
  <si>
    <t>Credit Suisse</t>
  </si>
  <si>
    <t>Deutsche Bank</t>
  </si>
  <si>
    <t>Hold</t>
  </si>
  <si>
    <t xml:space="preserve">Santander </t>
  </si>
  <si>
    <t>2-Aug-11</t>
  </si>
  <si>
    <t>Morgan Stanley</t>
  </si>
  <si>
    <t>Overweight</t>
  </si>
  <si>
    <t>Table 3. Cash Flows of Repsol due to its investment in YPF (US$ Million)</t>
  </si>
  <si>
    <t xml:space="preserve">Shares Astra </t>
  </si>
  <si>
    <t>Shares YPF</t>
  </si>
  <si>
    <t>US$ million</t>
  </si>
  <si>
    <t>€ million</t>
  </si>
  <si>
    <t>Merge (*)</t>
  </si>
  <si>
    <t>Bought</t>
  </si>
  <si>
    <t>Sold</t>
  </si>
  <si>
    <t>Dividends</t>
  </si>
  <si>
    <t>Total</t>
  </si>
  <si>
    <t>2012 (1)</t>
  </si>
  <si>
    <t>Sum</t>
  </si>
  <si>
    <t>Internal rate of return</t>
  </si>
  <si>
    <t>Target price (US$/share)</t>
  </si>
  <si>
    <t>Exhibit 4. Balance Sheets and P&amp;Ls of YPF (million US$). 1999-2011</t>
  </si>
  <si>
    <t>(million US$)</t>
  </si>
  <si>
    <t>Cash</t>
  </si>
  <si>
    <t xml:space="preserve">Investments </t>
  </si>
  <si>
    <t>Trade receivables</t>
  </si>
  <si>
    <t>Other receivables</t>
  </si>
  <si>
    <t>Inventories and other assets</t>
  </si>
  <si>
    <t>Fixed assets</t>
  </si>
  <si>
    <t>Total assets</t>
  </si>
  <si>
    <t>Accounts payable</t>
  </si>
  <si>
    <t>Financial debt</t>
  </si>
  <si>
    <t>Other payables</t>
  </si>
  <si>
    <t>Accruals/Contingencies</t>
  </si>
  <si>
    <t>Shareholders’ Equity</t>
  </si>
  <si>
    <t xml:space="preserve"> </t>
  </si>
  <si>
    <t>Net sales</t>
  </si>
  <si>
    <t>Gross Profit</t>
  </si>
  <si>
    <t>Selling &amp; Adm. expenses</t>
  </si>
  <si>
    <t>Other Income / (expenses)</t>
  </si>
  <si>
    <t>Net financial results</t>
  </si>
  <si>
    <t>Income taxes</t>
  </si>
  <si>
    <t>Net income</t>
  </si>
  <si>
    <t>Dividends paid</t>
  </si>
  <si>
    <t>Million shares</t>
  </si>
  <si>
    <t>Exhibit 5. Additional information about YPF</t>
  </si>
  <si>
    <t>YPF. Capital Expenditures and Investments</t>
  </si>
  <si>
    <t>million US$</t>
  </si>
  <si>
    <t>Exploration and Production</t>
  </si>
  <si>
    <t>Refining and Marketing</t>
  </si>
  <si>
    <t>Chemicals</t>
  </si>
  <si>
    <t>Corporate and Other</t>
  </si>
  <si>
    <t>Annual increase</t>
  </si>
  <si>
    <t>Reserves and production  YPF</t>
  </si>
  <si>
    <t>Million equivalent oil barrels</t>
  </si>
  <si>
    <t>Year</t>
  </si>
  <si>
    <t>Reserves</t>
  </si>
  <si>
    <t>Production</t>
  </si>
  <si>
    <t>Revisions discoveries acquisition sales</t>
  </si>
  <si>
    <t>Liquids</t>
  </si>
  <si>
    <t>Gas</t>
  </si>
  <si>
    <t>Exhibit 6. 85 analyst reports on YPF in the period April 2011- April 2012 that included “target price” or “fair value”</t>
  </si>
  <si>
    <t>Analyst</t>
  </si>
  <si>
    <t>Target Price ($)</t>
  </si>
  <si>
    <t>WACC</t>
  </si>
  <si>
    <t>Ke</t>
  </si>
  <si>
    <t>24-jan-12</t>
  </si>
  <si>
    <t>Pesos</t>
  </si>
  <si>
    <t>05-aug-11</t>
  </si>
  <si>
    <t>P</t>
  </si>
  <si>
    <t>23-aug-11</t>
  </si>
  <si>
    <t>30-aug-11</t>
  </si>
  <si>
    <t>$</t>
  </si>
  <si>
    <t>3 &amp; 8-nov-11</t>
  </si>
  <si>
    <t>6 &amp; 9-feb-12</t>
  </si>
  <si>
    <t>2 12 &amp; 13-mar-12</t>
  </si>
  <si>
    <t>23 &amp; 29-mar-12</t>
  </si>
  <si>
    <t>11-apr-12</t>
  </si>
  <si>
    <t>Neutral</t>
  </si>
  <si>
    <t>8 11-my; 27 31-jul; 26 31-oct; 2 3 7-nov -11</t>
  </si>
  <si>
    <t>6 9 29-feb; 1 12 14 20 21 23  29-mar-12</t>
  </si>
  <si>
    <t>01-apr-12</t>
  </si>
  <si>
    <t>10 &amp; 12-apr-12</t>
  </si>
  <si>
    <t>16-apr-12</t>
  </si>
  <si>
    <t>14-ap 6 &amp; 10-may 6 25 29-jul-11</t>
  </si>
  <si>
    <t>Market Perform</t>
  </si>
  <si>
    <t>07-aug-11</t>
  </si>
  <si>
    <t>25 27-oct-11</t>
  </si>
  <si>
    <t>Outpeform</t>
  </si>
  <si>
    <t>18-dic-11 26-jan; 26-feb; 1 11 14 21-mar; 1-apr-12</t>
  </si>
  <si>
    <t>9 10-may-11</t>
  </si>
  <si>
    <t>Overweight/Buy</t>
  </si>
  <si>
    <t>01-aug-11</t>
  </si>
  <si>
    <t>09-aug-11</t>
  </si>
  <si>
    <t>3 8 28-nov-11</t>
  </si>
  <si>
    <t>Outperform 2</t>
  </si>
  <si>
    <t>3 8 30-nov-11</t>
  </si>
  <si>
    <t>5 9-feb; 12-mar-12</t>
  </si>
  <si>
    <t>10-apr-12</t>
  </si>
  <si>
    <t>Market Perform 3</t>
  </si>
  <si>
    <t>Santander</t>
  </si>
  <si>
    <t>02-aug-11</t>
  </si>
  <si>
    <t>Aaa5</t>
  </si>
  <si>
    <t>17-apr-12</t>
  </si>
  <si>
    <t>Underperform</t>
  </si>
  <si>
    <t>18-apr-12</t>
  </si>
  <si>
    <t>SUSP</t>
  </si>
  <si>
    <t>Suspended</t>
  </si>
  <si>
    <t>Exhibit 7. Expectations on YPF of the analysts</t>
  </si>
  <si>
    <t>Expected EBITDA ($ million)</t>
  </si>
  <si>
    <t>Expected Net Income ($ million)</t>
  </si>
  <si>
    <t>14-apr-11</t>
  </si>
  <si>
    <t>26-jan-12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</si>
</sst>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#,##0.0"/>
    <numFmt numFmtId="172" formatCode="0.0%"/>
    <numFmt numFmtId="173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u val="single"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i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sz val="11"/>
      <color rgb="FF1A171B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sz val="8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u val="single"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u val="single"/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  <xf numFmtId="0" fontId="47" fillId="0" borderId="12" xfId="0" applyFont="1" applyBorder="1" applyAlignment="1">
      <alignment vertical="center"/>
    </xf>
    <xf numFmtId="15" fontId="47" fillId="0" borderId="13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7" fillId="0" borderId="13" xfId="0" applyFont="1" applyBorder="1" applyAlignment="1">
      <alignment vertical="center"/>
    </xf>
    <xf numFmtId="0" fontId="47" fillId="0" borderId="15" xfId="0" applyFont="1" applyBorder="1" applyAlignment="1">
      <alignment horizontal="right" vertical="center"/>
    </xf>
    <xf numFmtId="0" fontId="49" fillId="0" borderId="16" xfId="0" applyFont="1" applyBorder="1" applyAlignment="1">
      <alignment horizontal="right" vertical="center"/>
    </xf>
    <xf numFmtId="0" fontId="47" fillId="0" borderId="11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4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17" xfId="0" applyFont="1" applyBorder="1" applyAlignment="1">
      <alignment vertical="center"/>
    </xf>
    <xf numFmtId="0" fontId="47" fillId="0" borderId="17" xfId="0" applyFont="1" applyBorder="1" applyAlignment="1">
      <alignment horizontal="right" vertical="center"/>
    </xf>
    <xf numFmtId="0" fontId="52" fillId="0" borderId="17" xfId="0" applyFont="1" applyBorder="1" applyAlignment="1">
      <alignment horizontal="left" vertical="center"/>
    </xf>
    <xf numFmtId="3" fontId="47" fillId="0" borderId="17" xfId="0" applyNumberFormat="1" applyFont="1" applyBorder="1" applyAlignment="1">
      <alignment horizontal="right"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47" fillId="0" borderId="18" xfId="0" applyFont="1" applyBorder="1" applyAlignment="1">
      <alignment vertical="center"/>
    </xf>
    <xf numFmtId="15" fontId="47" fillId="0" borderId="19" xfId="0" applyNumberFormat="1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2" fontId="47" fillId="0" borderId="19" xfId="0" applyNumberFormat="1" applyFont="1" applyBorder="1" applyAlignment="1">
      <alignment horizontal="center" vertical="center"/>
    </xf>
    <xf numFmtId="171" fontId="47" fillId="0" borderId="11" xfId="0" applyNumberFormat="1" applyFont="1" applyBorder="1" applyAlignment="1">
      <alignment horizontal="right" vertical="center"/>
    </xf>
    <xf numFmtId="171" fontId="47" fillId="0" borderId="11" xfId="0" applyNumberFormat="1" applyFont="1" applyBorder="1" applyAlignment="1">
      <alignment vertical="center"/>
    </xf>
    <xf numFmtId="171" fontId="47" fillId="0" borderId="14" xfId="0" applyNumberFormat="1" applyFont="1" applyBorder="1" applyAlignment="1">
      <alignment horizontal="right" vertical="center"/>
    </xf>
    <xf numFmtId="171" fontId="49" fillId="0" borderId="11" xfId="0" applyNumberFormat="1" applyFont="1" applyBorder="1" applyAlignment="1">
      <alignment horizontal="right" vertical="center"/>
    </xf>
    <xf numFmtId="171" fontId="49" fillId="0" borderId="13" xfId="0" applyNumberFormat="1" applyFont="1" applyBorder="1" applyAlignment="1">
      <alignment horizontal="right" vertical="center"/>
    </xf>
    <xf numFmtId="171" fontId="49" fillId="0" borderId="0" xfId="0" applyNumberFormat="1" applyFont="1" applyAlignment="1">
      <alignment vertical="center"/>
    </xf>
    <xf numFmtId="171" fontId="0" fillId="0" borderId="0" xfId="0" applyNumberFormat="1" applyAlignment="1">
      <alignment/>
    </xf>
    <xf numFmtId="0" fontId="47" fillId="0" borderId="21" xfId="0" applyFont="1" applyBorder="1" applyAlignment="1">
      <alignment horizontal="center" vertical="center"/>
    </xf>
    <xf numFmtId="172" fontId="54" fillId="0" borderId="11" xfId="0" applyNumberFormat="1" applyFont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52" fillId="0" borderId="21" xfId="0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3" fontId="47" fillId="0" borderId="0" xfId="0" applyNumberFormat="1" applyFont="1" applyAlignment="1">
      <alignment horizontal="right" vertical="center"/>
    </xf>
    <xf numFmtId="3" fontId="52" fillId="0" borderId="21" xfId="0" applyNumberFormat="1" applyFont="1" applyBorder="1" applyAlignment="1">
      <alignment horizontal="right" vertical="center"/>
    </xf>
    <xf numFmtId="3" fontId="52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7" fillId="0" borderId="13" xfId="0" applyNumberFormat="1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9" fontId="49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6" fillId="0" borderId="17" xfId="0" applyFont="1" applyBorder="1" applyAlignment="1">
      <alignment vertical="center"/>
    </xf>
    <xf numFmtId="3" fontId="56" fillId="0" borderId="17" xfId="0" applyNumberFormat="1" applyFont="1" applyBorder="1" applyAlignment="1">
      <alignment horizontal="right" vertical="center"/>
    </xf>
    <xf numFmtId="0" fontId="46" fillId="0" borderId="17" xfId="0" applyFont="1" applyBorder="1" applyAlignment="1">
      <alignment horizontal="right" vertical="center"/>
    </xf>
    <xf numFmtId="0" fontId="47" fillId="0" borderId="0" xfId="0" applyFont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58" fillId="0" borderId="14" xfId="0" applyFont="1" applyBorder="1" applyAlignment="1">
      <alignment horizontal="right" vertical="center"/>
    </xf>
    <xf numFmtId="0" fontId="58" fillId="0" borderId="11" xfId="0" applyFont="1" applyBorder="1" applyAlignment="1">
      <alignment horizontal="right" vertical="center"/>
    </xf>
    <xf numFmtId="0" fontId="58" fillId="0" borderId="13" xfId="0" applyFont="1" applyBorder="1" applyAlignment="1">
      <alignment horizontal="right" vertical="center"/>
    </xf>
    <xf numFmtId="0" fontId="50" fillId="0" borderId="15" xfId="0" applyFont="1" applyBorder="1" applyAlignment="1">
      <alignment horizontal="center" vertical="center"/>
    </xf>
    <xf numFmtId="3" fontId="59" fillId="0" borderId="21" xfId="0" applyNumberFormat="1" applyFont="1" applyBorder="1" applyAlignment="1">
      <alignment horizontal="right" vertical="center"/>
    </xf>
    <xf numFmtId="3" fontId="59" fillId="0" borderId="10" xfId="0" applyNumberFormat="1" applyFont="1" applyBorder="1" applyAlignment="1">
      <alignment horizontal="right" vertical="center"/>
    </xf>
    <xf numFmtId="3" fontId="47" fillId="0" borderId="21" xfId="0" applyNumberFormat="1" applyFont="1" applyBorder="1" applyAlignment="1">
      <alignment horizontal="right" vertical="center"/>
    </xf>
    <xf numFmtId="3" fontId="47" fillId="0" borderId="11" xfId="0" applyNumberFormat="1" applyFont="1" applyBorder="1" applyAlignment="1">
      <alignment horizontal="right" vertical="center"/>
    </xf>
    <xf numFmtId="3" fontId="59" fillId="0" borderId="13" xfId="0" applyNumberFormat="1" applyFont="1" applyBorder="1" applyAlignment="1">
      <alignment horizontal="right" vertical="center"/>
    </xf>
    <xf numFmtId="3" fontId="59" fillId="0" borderId="11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5" fontId="47" fillId="0" borderId="0" xfId="0" applyNumberFormat="1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2" fontId="47" fillId="0" borderId="0" xfId="0" applyNumberFormat="1" applyFont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172" fontId="50" fillId="0" borderId="0" xfId="0" applyNumberFormat="1" applyFont="1" applyAlignment="1">
      <alignment horizontal="center" vertical="center"/>
    </xf>
    <xf numFmtId="172" fontId="47" fillId="0" borderId="0" xfId="0" applyNumberFormat="1" applyFont="1" applyAlignment="1">
      <alignment horizontal="center" vertical="center"/>
    </xf>
    <xf numFmtId="172" fontId="50" fillId="0" borderId="13" xfId="0" applyNumberFormat="1" applyFont="1" applyBorder="1" applyAlignment="1">
      <alignment horizontal="center" vertical="center"/>
    </xf>
    <xf numFmtId="172" fontId="47" fillId="0" borderId="13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52" fillId="0" borderId="1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15" fontId="49" fillId="0" borderId="13" xfId="0" applyNumberFormat="1" applyFont="1" applyBorder="1" applyAlignment="1">
      <alignment horizontal="center" vertical="center"/>
    </xf>
    <xf numFmtId="2" fontId="49" fillId="0" borderId="13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50" fillId="0" borderId="13" xfId="0" applyFont="1" applyBorder="1" applyAlignment="1">
      <alignment horizontal="right" vertical="center"/>
    </xf>
    <xf numFmtId="172" fontId="47" fillId="0" borderId="0" xfId="0" applyNumberFormat="1" applyFont="1" applyBorder="1" applyAlignment="1">
      <alignment horizontal="right" vertical="center"/>
    </xf>
    <xf numFmtId="172" fontId="47" fillId="0" borderId="13" xfId="0" applyNumberFormat="1" applyFont="1" applyBorder="1" applyAlignment="1">
      <alignment horizontal="right" vertical="center"/>
    </xf>
    <xf numFmtId="172" fontId="49" fillId="0" borderId="13" xfId="0" applyNumberFormat="1" applyFont="1" applyBorder="1" applyAlignment="1">
      <alignment horizontal="right" vertical="center"/>
    </xf>
    <xf numFmtId="0" fontId="52" fillId="0" borderId="14" xfId="0" applyFont="1" applyBorder="1" applyAlignment="1">
      <alignment horizontal="right" vertical="center"/>
    </xf>
    <xf numFmtId="3" fontId="47" fillId="0" borderId="17" xfId="0" applyNumberFormat="1" applyFont="1" applyBorder="1" applyAlignment="1">
      <alignment vertical="center"/>
    </xf>
    <xf numFmtId="3" fontId="49" fillId="0" borderId="17" xfId="0" applyNumberFormat="1" applyFont="1" applyBorder="1" applyAlignment="1">
      <alignment horizontal="right" vertical="center"/>
    </xf>
    <xf numFmtId="3" fontId="49" fillId="0" borderId="17" xfId="0" applyNumberFormat="1" applyFont="1" applyBorder="1" applyAlignment="1">
      <alignment vertical="center"/>
    </xf>
    <xf numFmtId="3" fontId="47" fillId="0" borderId="0" xfId="0" applyNumberFormat="1" applyFont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3" fontId="49" fillId="0" borderId="13" xfId="0" applyNumberFormat="1" applyFont="1" applyBorder="1" applyAlignment="1">
      <alignment vertical="center"/>
    </xf>
    <xf numFmtId="0" fontId="52" fillId="0" borderId="23" xfId="0" applyFont="1" applyBorder="1" applyAlignment="1">
      <alignment horizontal="right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50" fillId="0" borderId="24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B22" sqref="B22"/>
    </sheetView>
  </sheetViews>
  <sheetFormatPr defaultColWidth="11.421875" defaultRowHeight="15"/>
  <cols>
    <col min="1" max="1" width="9.140625" style="0" customWidth="1"/>
    <col min="2" max="2" width="99.140625" style="0" customWidth="1"/>
    <col min="3" max="16384" width="9.140625" style="0" customWidth="1"/>
  </cols>
  <sheetData>
    <row r="2" ht="16.5">
      <c r="B2" s="1" t="s">
        <v>0</v>
      </c>
    </row>
    <row r="3" spans="2:4" ht="15">
      <c r="B3" s="23" t="s">
        <v>1</v>
      </c>
      <c r="C3" s="24" t="s">
        <v>2</v>
      </c>
      <c r="D3" s="24" t="s">
        <v>3</v>
      </c>
    </row>
    <row r="4" spans="2:4" ht="15">
      <c r="B4" s="25" t="s">
        <v>4</v>
      </c>
      <c r="C4" s="26">
        <v>2011</v>
      </c>
      <c r="D4" s="24">
        <v>38</v>
      </c>
    </row>
    <row r="5" spans="2:4" ht="15">
      <c r="B5" s="25" t="s">
        <v>5</v>
      </c>
      <c r="C5" s="26">
        <v>13036</v>
      </c>
      <c r="D5" s="24">
        <v>44.8</v>
      </c>
    </row>
    <row r="6" spans="2:4" ht="15">
      <c r="B6" s="25" t="s">
        <v>6</v>
      </c>
      <c r="C6" s="26">
        <v>55</v>
      </c>
      <c r="D6" s="24">
        <v>44.8</v>
      </c>
    </row>
    <row r="7" spans="2:4" ht="15">
      <c r="B7" s="25" t="s">
        <v>7</v>
      </c>
      <c r="C7" s="26">
        <v>2235</v>
      </c>
      <c r="D7" s="24">
        <v>38.1</v>
      </c>
    </row>
    <row r="8" spans="2:4" ht="15">
      <c r="B8" s="25" t="s">
        <v>8</v>
      </c>
      <c r="C8" s="26">
        <v>13</v>
      </c>
      <c r="D8" s="24">
        <v>34.3</v>
      </c>
    </row>
    <row r="9" spans="2:4" ht="15">
      <c r="B9" s="25" t="s">
        <v>9</v>
      </c>
      <c r="C9" s="26">
        <v>89</v>
      </c>
      <c r="D9" s="24">
        <v>49.5</v>
      </c>
    </row>
    <row r="10" spans="2:4" ht="15">
      <c r="B10" s="25" t="s">
        <v>10</v>
      </c>
      <c r="C10" s="26">
        <v>147</v>
      </c>
      <c r="D10" s="24">
        <v>38.5</v>
      </c>
    </row>
    <row r="11" spans="2:4" ht="15">
      <c r="B11" s="25" t="s">
        <v>11</v>
      </c>
      <c r="C11" s="26">
        <v>500</v>
      </c>
      <c r="D11" s="24">
        <v>39</v>
      </c>
    </row>
    <row r="12" spans="2:4" ht="15">
      <c r="B12" s="25" t="s">
        <v>12</v>
      </c>
      <c r="C12" s="26">
        <v>1304</v>
      </c>
      <c r="D12" s="24">
        <v>33.2</v>
      </c>
    </row>
    <row r="13" spans="2:4" ht="15">
      <c r="B13" s="25" t="s">
        <v>13</v>
      </c>
      <c r="C13" s="26">
        <v>639</v>
      </c>
      <c r="D13" s="24">
        <v>42.4</v>
      </c>
    </row>
    <row r="14" spans="2:4" ht="15">
      <c r="B14" s="25" t="s">
        <v>14</v>
      </c>
      <c r="C14" s="26">
        <v>1209</v>
      </c>
      <c r="D14" s="24">
        <v>40.1</v>
      </c>
    </row>
    <row r="15" spans="2:4" ht="15">
      <c r="B15" s="25" t="s">
        <v>15</v>
      </c>
      <c r="C15" s="26">
        <v>153</v>
      </c>
      <c r="D15" s="24">
        <v>44.1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4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9.140625" style="0" customWidth="1"/>
    <col min="2" max="2" width="23.140625" style="0" customWidth="1"/>
    <col min="3" max="3" width="8.28125" style="0" bestFit="1" customWidth="1"/>
    <col min="4" max="4" width="19.7109375" style="0" customWidth="1"/>
    <col min="5" max="5" width="14.28125" style="0" bestFit="1" customWidth="1"/>
    <col min="6" max="16384" width="9.140625" style="0" customWidth="1"/>
  </cols>
  <sheetData>
    <row r="2" ht="16.5">
      <c r="B2" s="1" t="s">
        <v>16</v>
      </c>
    </row>
    <row r="3" spans="2:5" ht="15">
      <c r="B3" s="27" t="s">
        <v>17</v>
      </c>
      <c r="C3" s="28" t="s">
        <v>18</v>
      </c>
      <c r="D3" s="28" t="s">
        <v>53</v>
      </c>
      <c r="E3" s="29" t="s">
        <v>19</v>
      </c>
    </row>
    <row r="4" spans="2:5" ht="15">
      <c r="B4" s="30" t="s">
        <v>20</v>
      </c>
      <c r="C4" s="31">
        <v>40852</v>
      </c>
      <c r="D4" s="34">
        <v>45.96</v>
      </c>
      <c r="E4" s="33" t="s">
        <v>21</v>
      </c>
    </row>
    <row r="5" spans="2:5" ht="15">
      <c r="B5" s="30" t="s">
        <v>22</v>
      </c>
      <c r="C5" s="32" t="s">
        <v>23</v>
      </c>
      <c r="D5" s="34">
        <v>46.5</v>
      </c>
      <c r="E5" s="33" t="s">
        <v>21</v>
      </c>
    </row>
    <row r="6" spans="2:5" ht="15">
      <c r="B6" s="30" t="s">
        <v>24</v>
      </c>
      <c r="C6" s="32" t="s">
        <v>25</v>
      </c>
      <c r="D6" s="34">
        <v>46.8</v>
      </c>
      <c r="E6" s="33" t="s">
        <v>26</v>
      </c>
    </row>
    <row r="7" spans="2:5" ht="15">
      <c r="B7" s="30" t="s">
        <v>27</v>
      </c>
      <c r="C7" s="31">
        <v>40739</v>
      </c>
      <c r="D7" s="34">
        <v>47.3</v>
      </c>
      <c r="E7" s="33" t="s">
        <v>28</v>
      </c>
    </row>
    <row r="8" spans="2:5" ht="15">
      <c r="B8" s="30" t="s">
        <v>29</v>
      </c>
      <c r="C8" s="32" t="s">
        <v>30</v>
      </c>
      <c r="D8" s="34">
        <v>48</v>
      </c>
      <c r="E8" s="33" t="s">
        <v>26</v>
      </c>
    </row>
    <row r="9" spans="2:5" ht="15">
      <c r="B9" s="30" t="s">
        <v>31</v>
      </c>
      <c r="C9" s="32" t="s">
        <v>32</v>
      </c>
      <c r="D9" s="34">
        <v>48.7</v>
      </c>
      <c r="E9" s="33" t="s">
        <v>21</v>
      </c>
    </row>
    <row r="10" spans="2:5" ht="15">
      <c r="B10" s="30" t="s">
        <v>33</v>
      </c>
      <c r="C10" s="31">
        <v>40855</v>
      </c>
      <c r="D10" s="34">
        <v>50</v>
      </c>
      <c r="E10" s="33" t="s">
        <v>26</v>
      </c>
    </row>
    <row r="11" spans="2:5" ht="15">
      <c r="B11" s="30" t="s">
        <v>34</v>
      </c>
      <c r="C11" s="31">
        <v>40854</v>
      </c>
      <c r="D11" s="34">
        <v>51</v>
      </c>
      <c r="E11" s="33" t="s">
        <v>35</v>
      </c>
    </row>
    <row r="12" spans="2:5" ht="15">
      <c r="B12" s="30" t="s">
        <v>36</v>
      </c>
      <c r="C12" s="32" t="s">
        <v>37</v>
      </c>
      <c r="D12" s="34">
        <v>51</v>
      </c>
      <c r="E12" s="33" t="s">
        <v>35</v>
      </c>
    </row>
    <row r="13" spans="2:5" ht="15">
      <c r="B13" s="30" t="s">
        <v>38</v>
      </c>
      <c r="C13" s="31">
        <v>40855</v>
      </c>
      <c r="D13" s="34">
        <v>55</v>
      </c>
      <c r="E13" s="33" t="s">
        <v>39</v>
      </c>
    </row>
    <row r="14" ht="15">
      <c r="B14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">
      <selection activeCell="L20" sqref="L20"/>
    </sheetView>
  </sheetViews>
  <sheetFormatPr defaultColWidth="11.421875" defaultRowHeight="15"/>
  <cols>
    <col min="1" max="2" width="9.140625" style="0" customWidth="1"/>
    <col min="3" max="3" width="11.421875" style="0" customWidth="1"/>
    <col min="4" max="5" width="9.28125" style="0" customWidth="1"/>
    <col min="6" max="7" width="9.28125" style="0" bestFit="1" customWidth="1"/>
    <col min="8" max="8" width="9.140625" style="0" customWidth="1"/>
    <col min="9" max="9" width="9.28125" style="0" bestFit="1" customWidth="1"/>
    <col min="10" max="16384" width="9.140625" style="0" customWidth="1"/>
  </cols>
  <sheetData>
    <row r="2" ht="17.25" thickBot="1">
      <c r="B2" s="22" t="s">
        <v>40</v>
      </c>
    </row>
    <row r="3" spans="2:9" ht="15.75" thickBot="1">
      <c r="B3" s="9"/>
      <c r="C3" s="42" t="s">
        <v>41</v>
      </c>
      <c r="D3" s="111" t="s">
        <v>42</v>
      </c>
      <c r="E3" s="112"/>
      <c r="F3" s="10"/>
      <c r="G3" s="11" t="s">
        <v>43</v>
      </c>
      <c r="H3" s="10"/>
      <c r="I3" s="12" t="s">
        <v>44</v>
      </c>
    </row>
    <row r="4" spans="2:9" ht="15.75" thickBot="1">
      <c r="B4" s="13"/>
      <c r="C4" s="14" t="s">
        <v>45</v>
      </c>
      <c r="D4" s="3" t="s">
        <v>46</v>
      </c>
      <c r="E4" s="3" t="s">
        <v>47</v>
      </c>
      <c r="F4" s="2" t="s">
        <v>48</v>
      </c>
      <c r="G4" s="2" t="s">
        <v>49</v>
      </c>
      <c r="H4" s="10"/>
      <c r="I4" s="15" t="s">
        <v>49</v>
      </c>
    </row>
    <row r="5" spans="2:9" ht="15.75" thickBot="1">
      <c r="B5" s="14">
        <v>1999</v>
      </c>
      <c r="C5" s="35"/>
      <c r="D5" s="35">
        <v>-15102</v>
      </c>
      <c r="E5" s="36"/>
      <c r="F5" s="35">
        <v>366.8</v>
      </c>
      <c r="G5" s="35">
        <f>SUM(C5:F5)</f>
        <v>-14735.2</v>
      </c>
      <c r="H5" s="37"/>
      <c r="I5" s="38">
        <v>-14699.9</v>
      </c>
    </row>
    <row r="6" spans="2:9" ht="15.75" thickBot="1">
      <c r="B6" s="14">
        <v>2000</v>
      </c>
      <c r="C6" s="35"/>
      <c r="D6" s="35"/>
      <c r="E6" s="36"/>
      <c r="F6" s="35">
        <v>304.8</v>
      </c>
      <c r="G6" s="35">
        <f aca="true" t="shared" si="0" ref="G6:G17">SUM(C6:F6)</f>
        <v>304.8</v>
      </c>
      <c r="H6" s="37"/>
      <c r="I6" s="38">
        <v>324.6</v>
      </c>
    </row>
    <row r="7" spans="2:9" ht="15.75" thickBot="1">
      <c r="B7" s="14">
        <v>2001</v>
      </c>
      <c r="C7" s="35">
        <v>-1652</v>
      </c>
      <c r="D7" s="36"/>
      <c r="E7" s="36"/>
      <c r="F7" s="35">
        <v>1644</v>
      </c>
      <c r="G7" s="35">
        <f t="shared" si="0"/>
        <v>-8</v>
      </c>
      <c r="H7" s="37"/>
      <c r="I7" s="38">
        <v>-9</v>
      </c>
    </row>
    <row r="8" spans="2:9" ht="15.75" thickBot="1">
      <c r="B8" s="14">
        <v>2002</v>
      </c>
      <c r="C8" s="36"/>
      <c r="D8" s="36"/>
      <c r="E8" s="36"/>
      <c r="F8" s="35">
        <v>437.5</v>
      </c>
      <c r="G8" s="35">
        <f t="shared" si="0"/>
        <v>437.5</v>
      </c>
      <c r="H8" s="37"/>
      <c r="I8" s="38">
        <v>416.9</v>
      </c>
    </row>
    <row r="9" spans="2:9" ht="15.75" thickBot="1">
      <c r="B9" s="14">
        <v>2003</v>
      </c>
      <c r="C9" s="36"/>
      <c r="D9" s="36"/>
      <c r="E9" s="36"/>
      <c r="F9" s="35">
        <v>1039.1</v>
      </c>
      <c r="G9" s="35">
        <f t="shared" si="0"/>
        <v>1039.1</v>
      </c>
      <c r="H9" s="37"/>
      <c r="I9" s="38">
        <v>823.8</v>
      </c>
    </row>
    <row r="10" spans="2:9" ht="15.75" thickBot="1">
      <c r="B10" s="14">
        <v>2004</v>
      </c>
      <c r="C10" s="36"/>
      <c r="D10" s="36"/>
      <c r="E10" s="36"/>
      <c r="F10" s="35">
        <v>1828.1</v>
      </c>
      <c r="G10" s="35">
        <f t="shared" si="0"/>
        <v>1828.1</v>
      </c>
      <c r="H10" s="37"/>
      <c r="I10" s="38">
        <v>1344.9</v>
      </c>
    </row>
    <row r="11" spans="2:9" ht="15.75" thickBot="1">
      <c r="B11" s="14">
        <v>2005</v>
      </c>
      <c r="C11" s="36"/>
      <c r="D11" s="36"/>
      <c r="E11" s="36"/>
      <c r="F11" s="35">
        <v>1656.4</v>
      </c>
      <c r="G11" s="35">
        <f t="shared" si="0"/>
        <v>1656.4</v>
      </c>
      <c r="H11" s="37"/>
      <c r="I11" s="38">
        <v>1404.2</v>
      </c>
    </row>
    <row r="12" spans="2:9" ht="15.75" thickBot="1">
      <c r="B12" s="14">
        <v>2006</v>
      </c>
      <c r="C12" s="36"/>
      <c r="D12" s="36"/>
      <c r="E12" s="36"/>
      <c r="F12" s="35">
        <v>767.8</v>
      </c>
      <c r="G12" s="35">
        <f t="shared" si="0"/>
        <v>767.8</v>
      </c>
      <c r="H12" s="37"/>
      <c r="I12" s="38">
        <v>582.2</v>
      </c>
    </row>
    <row r="13" spans="2:9" ht="15.75" thickBot="1">
      <c r="B13" s="14">
        <v>2007</v>
      </c>
      <c r="C13" s="36"/>
      <c r="D13" s="36"/>
      <c r="E13" s="36"/>
      <c r="F13" s="35">
        <v>752.9</v>
      </c>
      <c r="G13" s="35">
        <f t="shared" si="0"/>
        <v>752.9</v>
      </c>
      <c r="H13" s="37"/>
      <c r="I13" s="38">
        <v>515</v>
      </c>
    </row>
    <row r="14" spans="2:9" ht="15.75" thickBot="1">
      <c r="B14" s="14">
        <v>2008</v>
      </c>
      <c r="C14" s="36"/>
      <c r="D14" s="36"/>
      <c r="E14" s="35">
        <v>1232</v>
      </c>
      <c r="F14" s="35">
        <v>2435.8</v>
      </c>
      <c r="G14" s="35">
        <f t="shared" si="0"/>
        <v>3667.8</v>
      </c>
      <c r="H14" s="37"/>
      <c r="I14" s="38">
        <v>2638.6</v>
      </c>
    </row>
    <row r="15" spans="2:9" ht="15.75" thickBot="1">
      <c r="B15" s="14">
        <v>2009</v>
      </c>
      <c r="C15" s="36"/>
      <c r="D15" s="36"/>
      <c r="E15" s="36"/>
      <c r="F15" s="35">
        <v>1088.1</v>
      </c>
      <c r="G15" s="35">
        <f t="shared" si="0"/>
        <v>1088.1</v>
      </c>
      <c r="H15" s="37"/>
      <c r="I15" s="38">
        <v>758.4</v>
      </c>
    </row>
    <row r="16" spans="2:9" ht="15.75" thickBot="1">
      <c r="B16" s="14">
        <v>2010</v>
      </c>
      <c r="C16" s="36"/>
      <c r="D16" s="36"/>
      <c r="E16" s="35">
        <v>647</v>
      </c>
      <c r="F16" s="35">
        <v>942</v>
      </c>
      <c r="G16" s="35">
        <f t="shared" si="0"/>
        <v>1589</v>
      </c>
      <c r="H16" s="37"/>
      <c r="I16" s="38">
        <v>1184.5</v>
      </c>
    </row>
    <row r="17" spans="2:9" ht="15.75" thickBot="1">
      <c r="B17" s="14">
        <v>2011</v>
      </c>
      <c r="C17" s="36"/>
      <c r="D17" s="36"/>
      <c r="E17" s="35">
        <v>2679</v>
      </c>
      <c r="F17" s="35">
        <v>767</v>
      </c>
      <c r="G17" s="35">
        <f t="shared" si="0"/>
        <v>3446</v>
      </c>
      <c r="H17" s="37"/>
      <c r="I17" s="38">
        <v>2654.5</v>
      </c>
    </row>
    <row r="18" spans="2:9" ht="15.75" thickBot="1">
      <c r="B18" s="14" t="s">
        <v>50</v>
      </c>
      <c r="C18" s="36"/>
      <c r="D18" s="36"/>
      <c r="E18" s="36"/>
      <c r="F18" s="36"/>
      <c r="G18" s="35">
        <v>744.6</v>
      </c>
      <c r="H18" s="37"/>
      <c r="I18" s="38">
        <v>581.7</v>
      </c>
    </row>
    <row r="19" spans="2:9" ht="15.75" thickBot="1">
      <c r="B19" s="17" t="s">
        <v>51</v>
      </c>
      <c r="C19" s="39">
        <f>SUM(C5:C18)</f>
        <v>-1652</v>
      </c>
      <c r="D19" s="39">
        <f>SUM(D5:D18)</f>
        <v>-15102</v>
      </c>
      <c r="E19" s="39">
        <f>SUM(E5:E18)</f>
        <v>4558</v>
      </c>
      <c r="F19" s="39">
        <f>SUM(F5:F18)</f>
        <v>14030.300000000001</v>
      </c>
      <c r="G19" s="39">
        <f>SUM(G5:G18)</f>
        <v>2578.899999999998</v>
      </c>
      <c r="H19" s="40"/>
      <c r="I19" s="39">
        <f>SUM(I5:I18)</f>
        <v>-1479.5999999999992</v>
      </c>
    </row>
    <row r="20" spans="2:9" ht="17.25" thickBot="1">
      <c r="B20" s="20"/>
      <c r="C20" s="20"/>
      <c r="D20" s="21"/>
      <c r="E20" s="113" t="s">
        <v>52</v>
      </c>
      <c r="F20" s="114"/>
      <c r="G20" s="43">
        <f>IRR(G5:G18)</f>
        <v>0.019159077273658065</v>
      </c>
      <c r="H20" s="21"/>
      <c r="I20" s="43">
        <f>IRR(I5:I18)</f>
        <v>-0.012360290350657</v>
      </c>
    </row>
    <row r="22" ht="15">
      <c r="F22" s="41"/>
    </row>
  </sheetData>
  <sheetProtection/>
  <mergeCells count="2">
    <mergeCell ref="D3:E3"/>
    <mergeCell ref="E20:F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31"/>
  <sheetViews>
    <sheetView zoomScalePageLayoutView="0" workbookViewId="0" topLeftCell="A14">
      <selection activeCell="C36" sqref="C36"/>
    </sheetView>
  </sheetViews>
  <sheetFormatPr defaultColWidth="11.421875" defaultRowHeight="15"/>
  <cols>
    <col min="1" max="1" width="9.140625" style="0" customWidth="1"/>
    <col min="2" max="2" width="22.28125" style="0" customWidth="1"/>
    <col min="3" max="15" width="7.57421875" style="0" customWidth="1"/>
    <col min="16" max="16384" width="9.140625" style="0" customWidth="1"/>
  </cols>
  <sheetData>
    <row r="2" ht="16.5">
      <c r="B2" s="1" t="s">
        <v>54</v>
      </c>
    </row>
    <row r="3" ht="15">
      <c r="B3" s="44"/>
    </row>
    <row r="4" ht="15.75" thickBot="1">
      <c r="B4" s="44"/>
    </row>
    <row r="5" spans="2:15" ht="15.75" thickBot="1">
      <c r="B5" s="45" t="s">
        <v>55</v>
      </c>
      <c r="C5" s="46">
        <v>1999</v>
      </c>
      <c r="D5" s="46">
        <v>2000</v>
      </c>
      <c r="E5" s="46">
        <v>2001</v>
      </c>
      <c r="F5" s="46">
        <v>2002</v>
      </c>
      <c r="G5" s="46">
        <v>2003</v>
      </c>
      <c r="H5" s="46">
        <v>2004</v>
      </c>
      <c r="I5" s="46">
        <v>2005</v>
      </c>
      <c r="J5" s="46">
        <v>2006</v>
      </c>
      <c r="K5" s="46">
        <v>2007</v>
      </c>
      <c r="L5" s="46">
        <v>2008</v>
      </c>
      <c r="M5" s="46">
        <v>2009</v>
      </c>
      <c r="N5" s="46">
        <v>2010</v>
      </c>
      <c r="O5" s="46">
        <v>2011</v>
      </c>
    </row>
    <row r="6" spans="2:15" ht="15">
      <c r="B6" s="10" t="s">
        <v>56</v>
      </c>
      <c r="C6" s="48">
        <v>60</v>
      </c>
      <c r="D6" s="48">
        <v>26</v>
      </c>
      <c r="E6" s="48">
        <v>39</v>
      </c>
      <c r="F6" s="48">
        <v>74</v>
      </c>
      <c r="G6" s="48">
        <v>124</v>
      </c>
      <c r="H6" s="48">
        <v>166</v>
      </c>
      <c r="I6" s="48">
        <v>82</v>
      </c>
      <c r="J6" s="48">
        <v>38</v>
      </c>
      <c r="K6" s="48">
        <v>62</v>
      </c>
      <c r="L6" s="48">
        <v>113</v>
      </c>
      <c r="M6" s="48">
        <v>175</v>
      </c>
      <c r="N6" s="48">
        <v>144</v>
      </c>
      <c r="O6" s="48">
        <v>209</v>
      </c>
    </row>
    <row r="7" spans="2:15" ht="15">
      <c r="B7" s="10" t="s">
        <v>57</v>
      </c>
      <c r="C7" s="48">
        <v>2852</v>
      </c>
      <c r="D7" s="48">
        <v>2784</v>
      </c>
      <c r="E7" s="48">
        <v>1441</v>
      </c>
      <c r="F7" s="48">
        <v>438</v>
      </c>
      <c r="G7" s="48">
        <v>523</v>
      </c>
      <c r="H7" s="48">
        <v>302</v>
      </c>
      <c r="I7" s="48">
        <v>304</v>
      </c>
      <c r="J7" s="48">
        <v>574</v>
      </c>
      <c r="K7" s="48">
        <v>462</v>
      </c>
      <c r="L7" s="48">
        <v>485</v>
      </c>
      <c r="M7" s="48">
        <v>560</v>
      </c>
      <c r="N7" s="48">
        <v>642</v>
      </c>
      <c r="O7" s="48">
        <v>278</v>
      </c>
    </row>
    <row r="8" spans="2:15" ht="15">
      <c r="B8" s="10" t="s">
        <v>58</v>
      </c>
      <c r="C8" s="48">
        <v>933</v>
      </c>
      <c r="D8" s="48">
        <v>1101</v>
      </c>
      <c r="E8" s="48">
        <v>1026</v>
      </c>
      <c r="F8" s="48">
        <v>592</v>
      </c>
      <c r="G8" s="48">
        <v>708</v>
      </c>
      <c r="H8" s="48">
        <v>714</v>
      </c>
      <c r="I8" s="48">
        <v>650</v>
      </c>
      <c r="J8" s="48">
        <v>746</v>
      </c>
      <c r="K8" s="48">
        <v>1037</v>
      </c>
      <c r="L8" s="48">
        <v>790</v>
      </c>
      <c r="M8" s="48">
        <v>748</v>
      </c>
      <c r="N8" s="48">
        <v>843</v>
      </c>
      <c r="O8" s="48">
        <v>812</v>
      </c>
    </row>
    <row r="9" spans="2:15" ht="15">
      <c r="B9" s="10" t="s">
        <v>59</v>
      </c>
      <c r="C9" s="48">
        <v>717</v>
      </c>
      <c r="D9" s="48">
        <v>950</v>
      </c>
      <c r="E9" s="48">
        <v>1415</v>
      </c>
      <c r="F9" s="48">
        <v>1867</v>
      </c>
      <c r="G9" s="48">
        <v>2684</v>
      </c>
      <c r="H9" s="48">
        <v>1792</v>
      </c>
      <c r="I9" s="48">
        <v>2102</v>
      </c>
      <c r="J9" s="48">
        <v>1919</v>
      </c>
      <c r="K9" s="48">
        <v>1641</v>
      </c>
      <c r="L9" s="48">
        <v>813</v>
      </c>
      <c r="M9" s="48">
        <v>791</v>
      </c>
      <c r="N9" s="48">
        <v>1177</v>
      </c>
      <c r="O9" s="48">
        <v>948</v>
      </c>
    </row>
    <row r="10" spans="2:15" ht="15">
      <c r="B10" s="10" t="s">
        <v>60</v>
      </c>
      <c r="C10" s="48">
        <v>301</v>
      </c>
      <c r="D10" s="48">
        <v>349</v>
      </c>
      <c r="E10" s="48">
        <v>563</v>
      </c>
      <c r="F10" s="48">
        <v>195</v>
      </c>
      <c r="G10" s="48">
        <v>351</v>
      </c>
      <c r="H10" s="48">
        <v>514</v>
      </c>
      <c r="I10" s="48">
        <v>255</v>
      </c>
      <c r="J10" s="48">
        <v>924</v>
      </c>
      <c r="K10" s="48">
        <v>819</v>
      </c>
      <c r="L10" s="48">
        <v>1001</v>
      </c>
      <c r="M10" s="48">
        <v>806</v>
      </c>
      <c r="N10" s="48">
        <v>976</v>
      </c>
      <c r="O10" s="48">
        <v>1413</v>
      </c>
    </row>
    <row r="11" spans="2:15" ht="15.75" thickBot="1">
      <c r="B11" s="10" t="s">
        <v>61</v>
      </c>
      <c r="C11" s="48">
        <v>7107</v>
      </c>
      <c r="D11" s="48">
        <v>7383</v>
      </c>
      <c r="E11" s="48">
        <v>8699</v>
      </c>
      <c r="F11" s="48">
        <v>5616</v>
      </c>
      <c r="G11" s="48">
        <v>6972</v>
      </c>
      <c r="H11" s="48">
        <v>6915</v>
      </c>
      <c r="I11" s="48">
        <v>7256</v>
      </c>
      <c r="J11" s="48">
        <v>7342</v>
      </c>
      <c r="K11" s="48">
        <v>8074</v>
      </c>
      <c r="L11" s="48">
        <v>8119</v>
      </c>
      <c r="M11" s="48">
        <v>7335</v>
      </c>
      <c r="N11" s="48">
        <v>7947</v>
      </c>
      <c r="O11" s="48">
        <v>9212</v>
      </c>
    </row>
    <row r="12" spans="2:15" ht="15.75" thickBot="1">
      <c r="B12" s="45" t="s">
        <v>62</v>
      </c>
      <c r="C12" s="49">
        <v>11970</v>
      </c>
      <c r="D12" s="49">
        <v>12593</v>
      </c>
      <c r="E12" s="49">
        <v>13183</v>
      </c>
      <c r="F12" s="49">
        <v>8782</v>
      </c>
      <c r="G12" s="49">
        <v>11361</v>
      </c>
      <c r="H12" s="49">
        <v>10403</v>
      </c>
      <c r="I12" s="49">
        <v>10648</v>
      </c>
      <c r="J12" s="49">
        <v>11543</v>
      </c>
      <c r="K12" s="49">
        <v>12096</v>
      </c>
      <c r="L12" s="49">
        <v>11321</v>
      </c>
      <c r="M12" s="49">
        <v>10415</v>
      </c>
      <c r="N12" s="49">
        <v>11729</v>
      </c>
      <c r="O12" s="49">
        <v>12872</v>
      </c>
    </row>
    <row r="13" spans="2:15" ht="15">
      <c r="B13" s="47"/>
      <c r="C13" s="50"/>
      <c r="D13" s="50"/>
      <c r="E13" s="50"/>
      <c r="F13" s="50"/>
      <c r="G13" s="50"/>
      <c r="H13" s="50"/>
      <c r="I13" s="51"/>
      <c r="J13" s="51"/>
      <c r="K13" s="51"/>
      <c r="L13" s="51"/>
      <c r="M13" s="51"/>
      <c r="N13" s="51"/>
      <c r="O13" s="51"/>
    </row>
    <row r="14" spans="2:15" ht="15">
      <c r="B14" s="10" t="s">
        <v>63</v>
      </c>
      <c r="C14" s="48">
        <v>558</v>
      </c>
      <c r="D14" s="48">
        <v>1067</v>
      </c>
      <c r="E14" s="48">
        <v>1217</v>
      </c>
      <c r="F14" s="48">
        <v>533</v>
      </c>
      <c r="G14" s="48">
        <v>801</v>
      </c>
      <c r="H14" s="48">
        <v>969</v>
      </c>
      <c r="I14" s="48">
        <v>1602</v>
      </c>
      <c r="J14" s="48">
        <v>1938</v>
      </c>
      <c r="K14" s="48">
        <v>2184</v>
      </c>
      <c r="L14" s="48">
        <v>2965</v>
      </c>
      <c r="M14" s="48">
        <v>2687</v>
      </c>
      <c r="N14" s="48">
        <v>3337</v>
      </c>
      <c r="O14" s="48">
        <v>4367</v>
      </c>
    </row>
    <row r="15" spans="2:15" ht="15">
      <c r="B15" s="10" t="s">
        <v>64</v>
      </c>
      <c r="C15" s="48">
        <v>3058</v>
      </c>
      <c r="D15" s="48">
        <v>1870</v>
      </c>
      <c r="E15" s="48">
        <v>2248</v>
      </c>
      <c r="F15" s="48">
        <v>1265</v>
      </c>
      <c r="G15" s="48">
        <v>1072</v>
      </c>
      <c r="H15" s="48">
        <v>649</v>
      </c>
      <c r="I15" s="48">
        <v>480</v>
      </c>
      <c r="J15" s="48">
        <v>465</v>
      </c>
      <c r="K15" s="48">
        <v>316</v>
      </c>
      <c r="L15" s="48">
        <v>1298</v>
      </c>
      <c r="M15" s="48">
        <v>1787</v>
      </c>
      <c r="N15" s="48">
        <v>1961</v>
      </c>
      <c r="O15" s="48">
        <v>2966</v>
      </c>
    </row>
    <row r="16" spans="2:15" ht="15">
      <c r="B16" s="10" t="s">
        <v>65</v>
      </c>
      <c r="C16" s="48">
        <v>817</v>
      </c>
      <c r="D16" s="48">
        <v>1071</v>
      </c>
      <c r="E16" s="48">
        <v>921</v>
      </c>
      <c r="F16" s="48">
        <v>754</v>
      </c>
      <c r="G16" s="48">
        <v>1576</v>
      </c>
      <c r="H16" s="48">
        <v>1009</v>
      </c>
      <c r="I16" s="48">
        <v>707</v>
      </c>
      <c r="J16" s="48">
        <v>597</v>
      </c>
      <c r="K16" s="48">
        <v>587</v>
      </c>
      <c r="L16" s="48">
        <v>453</v>
      </c>
      <c r="M16" s="48">
        <v>700</v>
      </c>
      <c r="N16" s="48">
        <v>927</v>
      </c>
      <c r="O16" s="48">
        <v>508</v>
      </c>
    </row>
    <row r="17" spans="2:15" ht="15">
      <c r="B17" s="10" t="s">
        <v>66</v>
      </c>
      <c r="C17" s="48">
        <v>162</v>
      </c>
      <c r="D17" s="48">
        <v>292</v>
      </c>
      <c r="E17" s="48">
        <v>315</v>
      </c>
      <c r="F17" s="48">
        <v>202</v>
      </c>
      <c r="G17" s="48">
        <v>227</v>
      </c>
      <c r="H17" s="48">
        <v>346</v>
      </c>
      <c r="I17" s="48">
        <v>409</v>
      </c>
      <c r="J17" s="48">
        <v>604</v>
      </c>
      <c r="K17" s="48">
        <v>736</v>
      </c>
      <c r="L17" s="48">
        <v>708</v>
      </c>
      <c r="M17" s="48">
        <v>603</v>
      </c>
      <c r="N17" s="48">
        <v>710</v>
      </c>
      <c r="O17" s="48">
        <v>678</v>
      </c>
    </row>
    <row r="18" spans="2:15" ht="15.75" thickBot="1">
      <c r="B18" s="10" t="s">
        <v>67</v>
      </c>
      <c r="C18" s="48">
        <v>7375</v>
      </c>
      <c r="D18" s="48">
        <v>8293</v>
      </c>
      <c r="E18" s="48">
        <v>8482</v>
      </c>
      <c r="F18" s="48">
        <v>6028</v>
      </c>
      <c r="G18" s="48">
        <v>7684</v>
      </c>
      <c r="H18" s="48">
        <v>7430</v>
      </c>
      <c r="I18" s="48">
        <v>7450</v>
      </c>
      <c r="J18" s="48">
        <v>7940</v>
      </c>
      <c r="K18" s="48">
        <v>8273</v>
      </c>
      <c r="L18" s="48">
        <v>5897</v>
      </c>
      <c r="M18" s="48">
        <v>4638</v>
      </c>
      <c r="N18" s="48">
        <v>4794</v>
      </c>
      <c r="O18" s="48">
        <v>4353</v>
      </c>
    </row>
    <row r="19" spans="2:15" ht="15.75" thickBot="1">
      <c r="B19" s="45" t="s">
        <v>49</v>
      </c>
      <c r="C19" s="49">
        <v>11970</v>
      </c>
      <c r="D19" s="49">
        <v>12593</v>
      </c>
      <c r="E19" s="49">
        <v>13183</v>
      </c>
      <c r="F19" s="49">
        <v>8782</v>
      </c>
      <c r="G19" s="49">
        <v>11361</v>
      </c>
      <c r="H19" s="49">
        <v>10403</v>
      </c>
      <c r="I19" s="49">
        <v>10648</v>
      </c>
      <c r="J19" s="49">
        <v>11543</v>
      </c>
      <c r="K19" s="49">
        <v>12096</v>
      </c>
      <c r="L19" s="49">
        <v>11321</v>
      </c>
      <c r="M19" s="49">
        <v>10415</v>
      </c>
      <c r="N19" s="49">
        <v>11729</v>
      </c>
      <c r="O19" s="49">
        <v>12872</v>
      </c>
    </row>
    <row r="20" spans="2:15" ht="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2:15" ht="15.75" thickBot="1">
      <c r="B21" s="47" t="s">
        <v>68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 ht="15.75" thickBot="1">
      <c r="B22" s="45" t="s">
        <v>55</v>
      </c>
      <c r="C22" s="46">
        <v>1999</v>
      </c>
      <c r="D22" s="46">
        <v>2000</v>
      </c>
      <c r="E22" s="46">
        <v>2001</v>
      </c>
      <c r="F22" s="46">
        <v>2002</v>
      </c>
      <c r="G22" s="46">
        <v>2003</v>
      </c>
      <c r="H22" s="46">
        <v>2004</v>
      </c>
      <c r="I22" s="46">
        <v>2006</v>
      </c>
      <c r="J22" s="46">
        <v>2006</v>
      </c>
      <c r="K22" s="46">
        <v>2007</v>
      </c>
      <c r="L22" s="46">
        <v>2008</v>
      </c>
      <c r="M22" s="46">
        <v>2009</v>
      </c>
      <c r="N22" s="46">
        <v>2010</v>
      </c>
      <c r="O22" s="46">
        <v>2011</v>
      </c>
    </row>
    <row r="23" spans="2:15" ht="15">
      <c r="B23" s="10" t="s">
        <v>69</v>
      </c>
      <c r="C23" s="48">
        <v>6578</v>
      </c>
      <c r="D23" s="48">
        <v>6219</v>
      </c>
      <c r="E23" s="48">
        <v>8162</v>
      </c>
      <c r="F23" s="48">
        <v>5824</v>
      </c>
      <c r="G23" s="48">
        <v>7220</v>
      </c>
      <c r="H23" s="48">
        <v>6705</v>
      </c>
      <c r="I23" s="48">
        <v>7567</v>
      </c>
      <c r="J23" s="48">
        <v>8360</v>
      </c>
      <c r="K23" s="48">
        <v>9239</v>
      </c>
      <c r="L23" s="48">
        <v>10103</v>
      </c>
      <c r="M23" s="48">
        <v>8993</v>
      </c>
      <c r="N23" s="48">
        <v>11118</v>
      </c>
      <c r="O23" s="48">
        <v>13173</v>
      </c>
    </row>
    <row r="24" spans="2:15" ht="15">
      <c r="B24" s="10" t="s">
        <v>70</v>
      </c>
      <c r="C24" s="48">
        <v>2382</v>
      </c>
      <c r="D24" s="48">
        <v>2366</v>
      </c>
      <c r="E24" s="48">
        <v>3294</v>
      </c>
      <c r="F24" s="48">
        <v>2851</v>
      </c>
      <c r="G24" s="48">
        <v>3359</v>
      </c>
      <c r="H24" s="48">
        <v>3606</v>
      </c>
      <c r="I24" s="48">
        <v>3847</v>
      </c>
      <c r="J24" s="48">
        <v>3201</v>
      </c>
      <c r="K24" s="48">
        <v>3208</v>
      </c>
      <c r="L24" s="48">
        <v>3147</v>
      </c>
      <c r="M24" s="48">
        <v>2920</v>
      </c>
      <c r="N24" s="48">
        <v>3591</v>
      </c>
      <c r="O24" s="48">
        <v>3431</v>
      </c>
    </row>
    <row r="25" spans="2:15" ht="15">
      <c r="B25" s="10" t="s">
        <v>71</v>
      </c>
      <c r="C25" s="48">
        <v>-692</v>
      </c>
      <c r="D25" s="48">
        <v>-651</v>
      </c>
      <c r="E25" s="48">
        <v>-989</v>
      </c>
      <c r="F25" s="48">
        <v>-160</v>
      </c>
      <c r="G25" s="48">
        <v>-542</v>
      </c>
      <c r="H25" s="48">
        <v>-628</v>
      </c>
      <c r="I25" s="48">
        <v>-728</v>
      </c>
      <c r="J25" s="48">
        <v>-806</v>
      </c>
      <c r="K25" s="48">
        <v>-323</v>
      </c>
      <c r="L25" s="48">
        <v>-376</v>
      </c>
      <c r="M25" s="48">
        <v>-354</v>
      </c>
      <c r="N25" s="48">
        <v>-1119</v>
      </c>
      <c r="O25" s="48">
        <v>-1308</v>
      </c>
    </row>
    <row r="26" spans="2:15" ht="15">
      <c r="B26" s="10" t="s">
        <v>72</v>
      </c>
      <c r="C26" s="48">
        <v>-571</v>
      </c>
      <c r="D26" s="48">
        <v>489</v>
      </c>
      <c r="E26" s="48">
        <v>-353</v>
      </c>
      <c r="F26" s="48">
        <v>-276</v>
      </c>
      <c r="G26" s="48">
        <v>-149</v>
      </c>
      <c r="H26" s="48">
        <v>-404</v>
      </c>
      <c r="I26" s="48">
        <v>-281</v>
      </c>
      <c r="J26" s="48">
        <v>-217</v>
      </c>
      <c r="K26" s="48">
        <v>-887</v>
      </c>
      <c r="L26" s="48">
        <v>-948</v>
      </c>
      <c r="M26" s="48">
        <v>-1488</v>
      </c>
      <c r="N26" s="48">
        <v>-579</v>
      </c>
      <c r="O26" s="48">
        <v>-146</v>
      </c>
    </row>
    <row r="27" spans="2:15" ht="15">
      <c r="B27" s="10" t="s">
        <v>73</v>
      </c>
      <c r="C27" s="48">
        <v>-264</v>
      </c>
      <c r="D27" s="48">
        <v>-147</v>
      </c>
      <c r="E27" s="48">
        <v>-427</v>
      </c>
      <c r="F27" s="48">
        <v>-986</v>
      </c>
      <c r="G27" s="48">
        <v>33</v>
      </c>
      <c r="H27" s="48">
        <v>81</v>
      </c>
      <c r="I27" s="48">
        <v>52</v>
      </c>
      <c r="J27" s="48">
        <v>208</v>
      </c>
      <c r="K27" s="48">
        <v>175</v>
      </c>
      <c r="L27" s="48">
        <v>-26</v>
      </c>
      <c r="M27" s="48">
        <v>466</v>
      </c>
      <c r="N27" s="48">
        <v>378</v>
      </c>
      <c r="O27" s="48">
        <v>-59</v>
      </c>
    </row>
    <row r="28" spans="2:15" ht="15.75" thickBot="1">
      <c r="B28" s="10" t="s">
        <v>74</v>
      </c>
      <c r="C28" s="48">
        <v>-378</v>
      </c>
      <c r="D28" s="48">
        <v>-828</v>
      </c>
      <c r="E28" s="48">
        <v>-706</v>
      </c>
      <c r="F28" s="48">
        <v>-123</v>
      </c>
      <c r="G28" s="48">
        <v>-1123</v>
      </c>
      <c r="H28" s="48">
        <v>-1015</v>
      </c>
      <c r="I28" s="48">
        <v>-1127</v>
      </c>
      <c r="J28" s="48">
        <v>-913</v>
      </c>
      <c r="K28" s="48">
        <v>-876</v>
      </c>
      <c r="L28" s="48">
        <v>-741</v>
      </c>
      <c r="M28" s="48">
        <v>-631</v>
      </c>
      <c r="N28" s="48">
        <v>-813</v>
      </c>
      <c r="O28" s="48">
        <v>-686</v>
      </c>
    </row>
    <row r="29" spans="2:15" ht="15.75" thickBot="1">
      <c r="B29" s="45" t="s">
        <v>75</v>
      </c>
      <c r="C29" s="49">
        <v>477</v>
      </c>
      <c r="D29" s="49">
        <v>1229</v>
      </c>
      <c r="E29" s="49">
        <v>819</v>
      </c>
      <c r="F29" s="49">
        <v>1306</v>
      </c>
      <c r="G29" s="49">
        <v>1578</v>
      </c>
      <c r="H29" s="49">
        <v>1640</v>
      </c>
      <c r="I29" s="49">
        <v>1764</v>
      </c>
      <c r="J29" s="49">
        <v>1472</v>
      </c>
      <c r="K29" s="49">
        <v>1297</v>
      </c>
      <c r="L29" s="49">
        <v>1054</v>
      </c>
      <c r="M29" s="49">
        <v>913</v>
      </c>
      <c r="N29" s="49">
        <v>1458</v>
      </c>
      <c r="O29" s="49">
        <v>1232</v>
      </c>
    </row>
    <row r="30" spans="2:15" ht="15.75" thickBot="1">
      <c r="B30" s="13" t="s">
        <v>76</v>
      </c>
      <c r="C30" s="52">
        <v>311</v>
      </c>
      <c r="D30" s="52">
        <v>311</v>
      </c>
      <c r="E30" s="52">
        <v>1660</v>
      </c>
      <c r="F30" s="52">
        <v>468</v>
      </c>
      <c r="G30" s="52">
        <v>1019</v>
      </c>
      <c r="H30" s="52">
        <v>1786</v>
      </c>
      <c r="I30" s="52">
        <v>1612</v>
      </c>
      <c r="J30" s="52">
        <v>770</v>
      </c>
      <c r="K30" s="52">
        <v>749</v>
      </c>
      <c r="L30" s="52">
        <v>2690</v>
      </c>
      <c r="M30" s="52">
        <v>1283</v>
      </c>
      <c r="N30" s="52">
        <v>1119</v>
      </c>
      <c r="O30" s="52">
        <v>1293</v>
      </c>
    </row>
    <row r="31" spans="2:15" ht="15.75" thickBot="1">
      <c r="B31" s="17" t="s">
        <v>77</v>
      </c>
      <c r="C31" s="18">
        <v>353</v>
      </c>
      <c r="D31" s="18">
        <v>353</v>
      </c>
      <c r="E31" s="18">
        <v>393.31</v>
      </c>
      <c r="F31" s="18">
        <v>393.31</v>
      </c>
      <c r="G31" s="18">
        <v>393.31</v>
      </c>
      <c r="H31" s="18">
        <v>393.31</v>
      </c>
      <c r="I31" s="18">
        <v>393.31</v>
      </c>
      <c r="J31" s="18">
        <v>393.31</v>
      </c>
      <c r="K31" s="18">
        <v>393.31</v>
      </c>
      <c r="L31" s="18">
        <v>393.31</v>
      </c>
      <c r="M31" s="18">
        <v>393.31</v>
      </c>
      <c r="N31" s="18">
        <v>393.31</v>
      </c>
      <c r="O31" s="18">
        <v>393.31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P22"/>
  <sheetViews>
    <sheetView zoomScalePageLayoutView="0" workbookViewId="0" topLeftCell="A1">
      <selection activeCell="I4" sqref="I4"/>
    </sheetView>
  </sheetViews>
  <sheetFormatPr defaultColWidth="11.421875" defaultRowHeight="15"/>
  <cols>
    <col min="1" max="1" width="9.140625" style="0" customWidth="1"/>
    <col min="2" max="2" width="23.28125" style="0" customWidth="1"/>
    <col min="3" max="5" width="8.00390625" style="0" customWidth="1"/>
    <col min="6" max="6" width="9.140625" style="0" customWidth="1"/>
    <col min="7" max="7" width="6.421875" style="0" customWidth="1"/>
    <col min="8" max="10" width="6.57421875" style="0" customWidth="1"/>
    <col min="11" max="13" width="5.7109375" style="0" customWidth="1"/>
    <col min="14" max="16384" width="9.140625" style="0" customWidth="1"/>
  </cols>
  <sheetData>
    <row r="2" ht="15.75">
      <c r="B2" s="56" t="s">
        <v>78</v>
      </c>
    </row>
    <row r="3" ht="15">
      <c r="B3" s="44"/>
    </row>
    <row r="4" ht="15">
      <c r="B4" s="53"/>
    </row>
    <row r="5" ht="15.75" thickBot="1">
      <c r="B5" s="53"/>
    </row>
    <row r="6" spans="2:16" ht="16.5">
      <c r="B6" s="115" t="s">
        <v>79</v>
      </c>
      <c r="C6" s="115"/>
      <c r="D6" s="115"/>
      <c r="E6" s="115"/>
      <c r="G6" s="116" t="s">
        <v>86</v>
      </c>
      <c r="H6" s="117"/>
      <c r="I6" s="117"/>
      <c r="J6" s="117"/>
      <c r="K6" s="117"/>
      <c r="L6" s="117"/>
      <c r="M6" s="117"/>
      <c r="N6" s="117"/>
      <c r="O6" s="117"/>
      <c r="P6" s="118"/>
    </row>
    <row r="7" spans="2:16" ht="17.25" thickBot="1">
      <c r="B7" s="54" t="s">
        <v>80</v>
      </c>
      <c r="C7" s="59">
        <v>2009</v>
      </c>
      <c r="D7" s="59">
        <v>2010</v>
      </c>
      <c r="E7" s="59">
        <v>2011</v>
      </c>
      <c r="G7" s="119" t="s">
        <v>87</v>
      </c>
      <c r="H7" s="120"/>
      <c r="I7" s="120"/>
      <c r="J7" s="120"/>
      <c r="K7" s="120"/>
      <c r="L7" s="120"/>
      <c r="M7" s="120"/>
      <c r="N7" s="120"/>
      <c r="O7" s="120"/>
      <c r="P7" s="121"/>
    </row>
    <row r="8" spans="2:16" ht="16.5">
      <c r="B8" s="57" t="s">
        <v>81</v>
      </c>
      <c r="C8" s="58">
        <v>1132</v>
      </c>
      <c r="D8" s="58">
        <v>1580</v>
      </c>
      <c r="E8" s="58">
        <v>2120</v>
      </c>
      <c r="G8" s="122" t="s">
        <v>88</v>
      </c>
      <c r="H8" s="124" t="s">
        <v>89</v>
      </c>
      <c r="I8" s="125"/>
      <c r="J8" s="126"/>
      <c r="K8" s="127" t="s">
        <v>90</v>
      </c>
      <c r="L8" s="125"/>
      <c r="M8" s="128"/>
      <c r="N8" s="129" t="s">
        <v>91</v>
      </c>
      <c r="O8" s="130"/>
      <c r="P8" s="131"/>
    </row>
    <row r="9" spans="2:16" ht="17.25" thickBot="1">
      <c r="B9" s="57" t="s">
        <v>82</v>
      </c>
      <c r="C9" s="58">
        <v>308</v>
      </c>
      <c r="D9" s="58">
        <v>460</v>
      </c>
      <c r="E9" s="58">
        <v>740</v>
      </c>
      <c r="G9" s="123"/>
      <c r="H9" s="61" t="s">
        <v>92</v>
      </c>
      <c r="I9" s="61" t="s">
        <v>93</v>
      </c>
      <c r="J9" s="62" t="s">
        <v>49</v>
      </c>
      <c r="K9" s="61" t="s">
        <v>92</v>
      </c>
      <c r="L9" s="61" t="s">
        <v>93</v>
      </c>
      <c r="M9" s="63" t="s">
        <v>49</v>
      </c>
      <c r="N9" s="64" t="s">
        <v>92</v>
      </c>
      <c r="O9" s="64" t="s">
        <v>93</v>
      </c>
      <c r="P9" s="63" t="s">
        <v>49</v>
      </c>
    </row>
    <row r="10" spans="2:16" ht="17.25" thickBot="1">
      <c r="B10" s="57" t="s">
        <v>83</v>
      </c>
      <c r="C10" s="58">
        <v>41</v>
      </c>
      <c r="D10" s="58">
        <v>179</v>
      </c>
      <c r="E10" s="58">
        <v>255</v>
      </c>
      <c r="G10" s="65">
        <v>2011</v>
      </c>
      <c r="H10" s="66">
        <v>585</v>
      </c>
      <c r="I10" s="66">
        <v>427</v>
      </c>
      <c r="J10" s="67">
        <v>1012</v>
      </c>
      <c r="K10" s="68">
        <v>99</v>
      </c>
      <c r="L10" s="68">
        <v>80</v>
      </c>
      <c r="M10" s="69">
        <v>179</v>
      </c>
      <c r="N10" s="52">
        <v>153</v>
      </c>
      <c r="O10" s="52">
        <v>48</v>
      </c>
      <c r="P10" s="69">
        <v>201</v>
      </c>
    </row>
    <row r="11" spans="2:16" ht="17.25" thickBot="1">
      <c r="B11" s="57" t="s">
        <v>84</v>
      </c>
      <c r="C11" s="58">
        <v>47</v>
      </c>
      <c r="D11" s="58">
        <v>38</v>
      </c>
      <c r="E11" s="58">
        <v>53</v>
      </c>
      <c r="G11" s="65">
        <v>2010</v>
      </c>
      <c r="H11" s="70">
        <v>532</v>
      </c>
      <c r="I11" s="70">
        <v>460</v>
      </c>
      <c r="J11" s="71">
        <v>992</v>
      </c>
      <c r="K11" s="52">
        <v>108</v>
      </c>
      <c r="L11" s="52">
        <v>90</v>
      </c>
      <c r="M11" s="69">
        <v>198</v>
      </c>
      <c r="N11" s="52">
        <v>100</v>
      </c>
      <c r="O11" s="52">
        <v>63</v>
      </c>
      <c r="P11" s="69">
        <v>163</v>
      </c>
    </row>
    <row r="12" spans="2:16" ht="17.25" thickBot="1">
      <c r="B12" s="57" t="s">
        <v>49</v>
      </c>
      <c r="C12" s="58">
        <f>SUM(C8:C11)</f>
        <v>1528</v>
      </c>
      <c r="D12" s="58">
        <f>SUM(D8:D11)</f>
        <v>2257</v>
      </c>
      <c r="E12" s="58">
        <f>SUM(E8:E11)</f>
        <v>3168</v>
      </c>
      <c r="G12" s="65">
        <v>2009</v>
      </c>
      <c r="H12" s="70">
        <v>538</v>
      </c>
      <c r="I12" s="70">
        <v>475</v>
      </c>
      <c r="J12" s="71">
        <v>1013</v>
      </c>
      <c r="K12" s="52">
        <v>111</v>
      </c>
      <c r="L12" s="52">
        <v>94</v>
      </c>
      <c r="M12" s="69">
        <v>205</v>
      </c>
      <c r="N12" s="52">
        <v>69</v>
      </c>
      <c r="O12" s="52">
        <v>16</v>
      </c>
      <c r="P12" s="69">
        <v>85</v>
      </c>
    </row>
    <row r="13" spans="2:16" ht="15.75" thickBot="1">
      <c r="B13" s="19" t="s">
        <v>85</v>
      </c>
      <c r="C13" s="19"/>
      <c r="D13" s="55">
        <v>0.48</v>
      </c>
      <c r="E13" s="55">
        <v>0.4</v>
      </c>
      <c r="G13" s="65">
        <v>2008</v>
      </c>
      <c r="H13" s="70">
        <v>580</v>
      </c>
      <c r="I13" s="70">
        <v>553</v>
      </c>
      <c r="J13" s="71">
        <v>1133</v>
      </c>
      <c r="K13" s="52">
        <v>115</v>
      </c>
      <c r="L13" s="52">
        <v>108</v>
      </c>
      <c r="M13" s="69">
        <v>223</v>
      </c>
      <c r="N13" s="52">
        <v>72</v>
      </c>
      <c r="O13" s="52">
        <v>1</v>
      </c>
      <c r="P13" s="69">
        <v>73</v>
      </c>
    </row>
    <row r="14" spans="7:16" ht="15.75" thickBot="1">
      <c r="G14" s="65">
        <v>2007</v>
      </c>
      <c r="H14" s="70">
        <v>623</v>
      </c>
      <c r="I14" s="70">
        <v>660</v>
      </c>
      <c r="J14" s="71">
        <v>1283</v>
      </c>
      <c r="K14" s="52">
        <v>120</v>
      </c>
      <c r="L14" s="52">
        <v>112</v>
      </c>
      <c r="M14" s="69">
        <v>232</v>
      </c>
      <c r="N14" s="52">
        <v>63</v>
      </c>
      <c r="O14" s="52">
        <v>54</v>
      </c>
      <c r="P14" s="69">
        <v>117</v>
      </c>
    </row>
    <row r="15" spans="7:16" ht="15.75" thickBot="1">
      <c r="G15" s="65">
        <v>2006</v>
      </c>
      <c r="H15" s="70">
        <v>680</v>
      </c>
      <c r="I15" s="70">
        <v>716</v>
      </c>
      <c r="J15" s="71">
        <v>1396</v>
      </c>
      <c r="K15" s="52">
        <v>126</v>
      </c>
      <c r="L15" s="52">
        <v>116</v>
      </c>
      <c r="M15" s="69">
        <v>242</v>
      </c>
      <c r="N15" s="52">
        <v>29</v>
      </c>
      <c r="O15" s="52">
        <v>-2</v>
      </c>
      <c r="P15" s="69">
        <v>27</v>
      </c>
    </row>
    <row r="16" spans="7:16" ht="15.75" thickBot="1">
      <c r="G16" s="65">
        <v>2005</v>
      </c>
      <c r="H16" s="70">
        <v>777</v>
      </c>
      <c r="I16" s="70">
        <v>834</v>
      </c>
      <c r="J16" s="71">
        <v>1611</v>
      </c>
      <c r="K16" s="52">
        <v>134</v>
      </c>
      <c r="L16" s="52">
        <v>119</v>
      </c>
      <c r="M16" s="69">
        <v>253</v>
      </c>
      <c r="N16" s="52">
        <v>-153</v>
      </c>
      <c r="O16" s="52">
        <v>-59</v>
      </c>
      <c r="P16" s="69">
        <v>-212</v>
      </c>
    </row>
    <row r="17" spans="7:16" ht="15.75" thickBot="1">
      <c r="G17" s="65">
        <v>2004</v>
      </c>
      <c r="H17" s="70">
        <v>1064</v>
      </c>
      <c r="I17" s="70">
        <v>1012</v>
      </c>
      <c r="J17" s="71">
        <v>2076</v>
      </c>
      <c r="K17" s="52">
        <v>146</v>
      </c>
      <c r="L17" s="52">
        <v>126</v>
      </c>
      <c r="M17" s="69">
        <v>272</v>
      </c>
      <c r="N17" s="52">
        <v>8</v>
      </c>
      <c r="O17" s="52">
        <v>-11</v>
      </c>
      <c r="P17" s="69">
        <v>-3</v>
      </c>
    </row>
    <row r="18" spans="7:16" ht="15.75" thickBot="1">
      <c r="G18" s="65">
        <v>2003</v>
      </c>
      <c r="H18" s="70">
        <v>1202</v>
      </c>
      <c r="I18" s="70">
        <v>1149</v>
      </c>
      <c r="J18" s="71">
        <v>2351</v>
      </c>
      <c r="K18" s="52">
        <v>157</v>
      </c>
      <c r="L18" s="52">
        <v>115</v>
      </c>
      <c r="M18" s="69">
        <v>272</v>
      </c>
      <c r="N18" s="52">
        <v>-28</v>
      </c>
      <c r="O18" s="52">
        <v>-334</v>
      </c>
      <c r="P18" s="69">
        <v>-362</v>
      </c>
    </row>
    <row r="19" spans="7:16" ht="15.75" thickBot="1">
      <c r="G19" s="65">
        <v>2002</v>
      </c>
      <c r="H19" s="70">
        <v>1387</v>
      </c>
      <c r="I19" s="70">
        <v>1598</v>
      </c>
      <c r="J19" s="71">
        <v>2985</v>
      </c>
      <c r="K19" s="52">
        <v>160</v>
      </c>
      <c r="L19" s="52">
        <v>97</v>
      </c>
      <c r="M19" s="69">
        <v>257</v>
      </c>
      <c r="N19" s="52">
        <v>-118</v>
      </c>
      <c r="O19" s="52">
        <v>-118</v>
      </c>
      <c r="P19" s="69">
        <v>-236</v>
      </c>
    </row>
    <row r="20" spans="7:16" ht="15.75" thickBot="1">
      <c r="G20" s="65">
        <v>2001</v>
      </c>
      <c r="H20" s="70">
        <v>1665</v>
      </c>
      <c r="I20" s="70">
        <v>1813</v>
      </c>
      <c r="J20" s="71">
        <v>3478</v>
      </c>
      <c r="K20" s="52">
        <v>182</v>
      </c>
      <c r="L20" s="52">
        <v>100</v>
      </c>
      <c r="M20" s="69">
        <v>282</v>
      </c>
      <c r="N20" s="52">
        <v>185</v>
      </c>
      <c r="O20" s="52">
        <v>116</v>
      </c>
      <c r="P20" s="69">
        <v>301</v>
      </c>
    </row>
    <row r="21" spans="7:16" ht="15.75" thickBot="1">
      <c r="G21" s="65">
        <v>2000</v>
      </c>
      <c r="H21" s="70">
        <v>1662</v>
      </c>
      <c r="I21" s="70">
        <v>1681</v>
      </c>
      <c r="J21" s="71">
        <v>3343</v>
      </c>
      <c r="K21" s="52">
        <v>164</v>
      </c>
      <c r="L21" s="52">
        <v>103</v>
      </c>
      <c r="M21" s="69">
        <v>267</v>
      </c>
      <c r="N21" s="52">
        <v>377</v>
      </c>
      <c r="O21" s="52">
        <v>-74</v>
      </c>
      <c r="P21" s="69">
        <v>303</v>
      </c>
    </row>
    <row r="22" spans="7:16" ht="15.75" thickBot="1">
      <c r="G22" s="65">
        <v>1999</v>
      </c>
      <c r="H22" s="70">
        <v>1449</v>
      </c>
      <c r="I22" s="70">
        <v>1858</v>
      </c>
      <c r="J22" s="71">
        <v>3307</v>
      </c>
      <c r="K22" s="52">
        <v>174</v>
      </c>
      <c r="L22" s="52">
        <v>106</v>
      </c>
      <c r="M22" s="69">
        <v>280</v>
      </c>
      <c r="N22" s="52">
        <v>106</v>
      </c>
      <c r="O22" s="52">
        <v>233</v>
      </c>
      <c r="P22" s="69">
        <v>339</v>
      </c>
    </row>
  </sheetData>
  <sheetProtection/>
  <mergeCells count="7">
    <mergeCell ref="B6:E6"/>
    <mergeCell ref="G6:P6"/>
    <mergeCell ref="G7:P7"/>
    <mergeCell ref="G8:G9"/>
    <mergeCell ref="H8:J8"/>
    <mergeCell ref="K8:M8"/>
    <mergeCell ref="N8:P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49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9.140625" style="0" customWidth="1"/>
    <col min="2" max="2" width="22.421875" style="0" customWidth="1"/>
    <col min="3" max="3" width="17.421875" style="0" customWidth="1"/>
    <col min="4" max="4" width="9.140625" style="0" customWidth="1"/>
    <col min="5" max="5" width="15.7109375" style="0" customWidth="1"/>
    <col min="6" max="16384" width="9.140625" style="0" customWidth="1"/>
  </cols>
  <sheetData>
    <row r="2" ht="16.5">
      <c r="B2" s="80" t="s">
        <v>94</v>
      </c>
    </row>
    <row r="3" ht="16.5">
      <c r="B3" s="72"/>
    </row>
    <row r="4" spans="2:8" ht="26.25" thickBot="1">
      <c r="B4" s="73" t="s">
        <v>95</v>
      </c>
      <c r="C4" s="73" t="s">
        <v>18</v>
      </c>
      <c r="D4" s="74" t="s">
        <v>96</v>
      </c>
      <c r="E4" s="73" t="s">
        <v>19</v>
      </c>
      <c r="F4" s="73" t="s">
        <v>97</v>
      </c>
      <c r="G4" s="73" t="s">
        <v>98</v>
      </c>
      <c r="H4" s="13"/>
    </row>
    <row r="5" spans="2:8" ht="15">
      <c r="B5" s="75" t="s">
        <v>22</v>
      </c>
      <c r="C5" s="76" t="s">
        <v>99</v>
      </c>
      <c r="D5" s="81">
        <v>46.5</v>
      </c>
      <c r="E5" s="76" t="s">
        <v>21</v>
      </c>
      <c r="F5" s="83">
        <v>0.171</v>
      </c>
      <c r="G5" s="84"/>
      <c r="H5" s="77" t="s">
        <v>100</v>
      </c>
    </row>
    <row r="6" spans="2:8" ht="15">
      <c r="B6" s="75" t="s">
        <v>22</v>
      </c>
      <c r="C6" s="78">
        <v>40991</v>
      </c>
      <c r="D6" s="81">
        <v>37.4</v>
      </c>
      <c r="E6" s="76" t="s">
        <v>21</v>
      </c>
      <c r="F6" s="83">
        <v>0.17</v>
      </c>
      <c r="G6" s="84"/>
      <c r="H6" s="77" t="s">
        <v>100</v>
      </c>
    </row>
    <row r="7" spans="2:8" ht="15.75" thickBot="1">
      <c r="B7" s="79" t="s">
        <v>22</v>
      </c>
      <c r="C7" s="5">
        <v>40997</v>
      </c>
      <c r="D7" s="82">
        <v>46.87</v>
      </c>
      <c r="E7" s="6" t="s">
        <v>21</v>
      </c>
      <c r="F7" s="85">
        <v>0.17</v>
      </c>
      <c r="G7" s="86"/>
      <c r="H7" s="7" t="s">
        <v>100</v>
      </c>
    </row>
    <row r="8" spans="2:8" ht="15">
      <c r="B8" s="75" t="s">
        <v>20</v>
      </c>
      <c r="C8" s="76" t="s">
        <v>101</v>
      </c>
      <c r="D8" s="81">
        <v>48.21</v>
      </c>
      <c r="E8" s="76" t="s">
        <v>21</v>
      </c>
      <c r="F8" s="84">
        <v>0.075</v>
      </c>
      <c r="G8" s="84"/>
      <c r="H8" s="77" t="s">
        <v>102</v>
      </c>
    </row>
    <row r="9" spans="2:8" ht="15">
      <c r="B9" s="75" t="s">
        <v>20</v>
      </c>
      <c r="C9" s="78">
        <v>40984</v>
      </c>
      <c r="D9" s="81">
        <v>40.18</v>
      </c>
      <c r="E9" s="76" t="s">
        <v>35</v>
      </c>
      <c r="F9" s="84">
        <v>0.074</v>
      </c>
      <c r="G9" s="84">
        <v>0.123</v>
      </c>
      <c r="H9" s="77" t="s">
        <v>102</v>
      </c>
    </row>
    <row r="10" spans="2:8" ht="15">
      <c r="B10" s="75" t="s">
        <v>20</v>
      </c>
      <c r="C10" s="76" t="s">
        <v>103</v>
      </c>
      <c r="D10" s="81">
        <v>47.91</v>
      </c>
      <c r="E10" s="76" t="s">
        <v>21</v>
      </c>
      <c r="F10" s="84">
        <v>0.075</v>
      </c>
      <c r="G10" s="84"/>
      <c r="H10" s="77" t="s">
        <v>102</v>
      </c>
    </row>
    <row r="11" spans="2:8" ht="15">
      <c r="B11" s="75" t="s">
        <v>20</v>
      </c>
      <c r="C11" s="76" t="s">
        <v>104</v>
      </c>
      <c r="D11" s="81">
        <v>54.45</v>
      </c>
      <c r="E11" s="76" t="s">
        <v>21</v>
      </c>
      <c r="F11" s="84"/>
      <c r="G11" s="84"/>
      <c r="H11" s="77" t="s">
        <v>102</v>
      </c>
    </row>
    <row r="12" spans="2:8" ht="15">
      <c r="B12" s="75" t="s">
        <v>20</v>
      </c>
      <c r="C12" s="78">
        <v>40798</v>
      </c>
      <c r="D12" s="81">
        <v>45</v>
      </c>
      <c r="E12" s="76" t="s">
        <v>21</v>
      </c>
      <c r="F12" s="84">
        <v>0.075</v>
      </c>
      <c r="G12" s="84">
        <v>0.128</v>
      </c>
      <c r="H12" s="77" t="s">
        <v>102</v>
      </c>
    </row>
    <row r="13" spans="2:8" ht="15">
      <c r="B13" s="75" t="s">
        <v>20</v>
      </c>
      <c r="C13" s="78">
        <v>40852</v>
      </c>
      <c r="D13" s="81">
        <v>45.96</v>
      </c>
      <c r="E13" s="76" t="s">
        <v>21</v>
      </c>
      <c r="F13" s="84">
        <v>0.074</v>
      </c>
      <c r="G13" s="84"/>
      <c r="H13" s="77" t="s">
        <v>102</v>
      </c>
    </row>
    <row r="14" spans="2:8" ht="15.75" thickBot="1">
      <c r="B14" s="79" t="s">
        <v>20</v>
      </c>
      <c r="C14" s="5">
        <v>40987</v>
      </c>
      <c r="D14" s="82">
        <v>40.18</v>
      </c>
      <c r="E14" s="6" t="s">
        <v>35</v>
      </c>
      <c r="F14" s="86">
        <v>0.074</v>
      </c>
      <c r="G14" s="86">
        <v>0.123</v>
      </c>
      <c r="H14" s="7" t="s">
        <v>102</v>
      </c>
    </row>
    <row r="15" spans="2:8" ht="15">
      <c r="B15" s="75" t="s">
        <v>31</v>
      </c>
      <c r="C15" s="78">
        <v>40851</v>
      </c>
      <c r="D15" s="81">
        <v>43.37</v>
      </c>
      <c r="E15" s="76" t="s">
        <v>35</v>
      </c>
      <c r="F15" s="84"/>
      <c r="G15" s="84"/>
      <c r="H15" s="77" t="s">
        <v>102</v>
      </c>
    </row>
    <row r="16" spans="2:8" ht="15">
      <c r="B16" s="75" t="s">
        <v>31</v>
      </c>
      <c r="C16" s="78">
        <v>40899</v>
      </c>
      <c r="D16" s="81">
        <v>48.7</v>
      </c>
      <c r="E16" s="76" t="s">
        <v>26</v>
      </c>
      <c r="F16" s="83">
        <v>0.152</v>
      </c>
      <c r="G16" s="84"/>
      <c r="H16" s="77" t="s">
        <v>102</v>
      </c>
    </row>
    <row r="17" spans="2:8" ht="15.75" thickBot="1">
      <c r="B17" s="79" t="s">
        <v>31</v>
      </c>
      <c r="C17" s="5">
        <v>40981</v>
      </c>
      <c r="D17" s="82">
        <v>58</v>
      </c>
      <c r="E17" s="6" t="s">
        <v>26</v>
      </c>
      <c r="F17" s="86"/>
      <c r="G17" s="86"/>
      <c r="H17" s="7" t="s">
        <v>102</v>
      </c>
    </row>
    <row r="18" spans="2:8" ht="15">
      <c r="B18" s="75" t="s">
        <v>33</v>
      </c>
      <c r="C18" s="78">
        <v>40798</v>
      </c>
      <c r="D18" s="81">
        <v>50</v>
      </c>
      <c r="E18" s="76" t="s">
        <v>26</v>
      </c>
      <c r="F18" s="84">
        <v>0.13</v>
      </c>
      <c r="G18" s="84">
        <v>0.164</v>
      </c>
      <c r="H18" s="77" t="s">
        <v>105</v>
      </c>
    </row>
    <row r="19" spans="2:8" ht="15">
      <c r="B19" s="75" t="s">
        <v>33</v>
      </c>
      <c r="C19" s="76" t="s">
        <v>106</v>
      </c>
      <c r="D19" s="81">
        <v>50</v>
      </c>
      <c r="E19" s="76" t="s">
        <v>26</v>
      </c>
      <c r="F19" s="84">
        <v>0.14</v>
      </c>
      <c r="G19" s="84">
        <v>0.156</v>
      </c>
      <c r="H19" s="77" t="s">
        <v>105</v>
      </c>
    </row>
    <row r="20" spans="2:8" ht="15">
      <c r="B20" s="75" t="s">
        <v>33</v>
      </c>
      <c r="C20" s="76" t="s">
        <v>107</v>
      </c>
      <c r="D20" s="81">
        <v>47</v>
      </c>
      <c r="E20" s="76" t="s">
        <v>26</v>
      </c>
      <c r="F20" s="84">
        <v>0.12</v>
      </c>
      <c r="G20" s="84">
        <v>0.156</v>
      </c>
      <c r="H20" s="77" t="s">
        <v>105</v>
      </c>
    </row>
    <row r="21" spans="2:8" ht="15">
      <c r="B21" s="75" t="s">
        <v>33</v>
      </c>
      <c r="C21" s="76" t="s">
        <v>108</v>
      </c>
      <c r="D21" s="81">
        <v>47</v>
      </c>
      <c r="E21" s="76" t="s">
        <v>26</v>
      </c>
      <c r="F21" s="84">
        <v>0.12</v>
      </c>
      <c r="G21" s="84">
        <v>0.156</v>
      </c>
      <c r="H21" s="77" t="s">
        <v>105</v>
      </c>
    </row>
    <row r="22" spans="2:8" ht="15">
      <c r="B22" s="75" t="s">
        <v>33</v>
      </c>
      <c r="C22" s="76" t="s">
        <v>109</v>
      </c>
      <c r="D22" s="81">
        <v>43</v>
      </c>
      <c r="E22" s="76" t="s">
        <v>26</v>
      </c>
      <c r="F22" s="84">
        <v>0.12</v>
      </c>
      <c r="G22" s="84">
        <v>0.156</v>
      </c>
      <c r="H22" s="77" t="s">
        <v>105</v>
      </c>
    </row>
    <row r="23" spans="2:8" ht="15.75" thickBot="1">
      <c r="B23" s="79" t="s">
        <v>33</v>
      </c>
      <c r="C23" s="6" t="s">
        <v>110</v>
      </c>
      <c r="D23" s="82">
        <v>30</v>
      </c>
      <c r="E23" s="6" t="s">
        <v>111</v>
      </c>
      <c r="F23" s="86">
        <v>0.12</v>
      </c>
      <c r="G23" s="86">
        <v>0.199</v>
      </c>
      <c r="H23" s="7" t="s">
        <v>105</v>
      </c>
    </row>
    <row r="24" spans="2:8" ht="28.5" customHeight="1">
      <c r="B24" s="75" t="s">
        <v>34</v>
      </c>
      <c r="C24" s="60" t="s">
        <v>112</v>
      </c>
      <c r="D24" s="81">
        <v>51</v>
      </c>
      <c r="E24" s="76" t="s">
        <v>35</v>
      </c>
      <c r="F24" s="84">
        <v>0.11</v>
      </c>
      <c r="G24" s="84">
        <v>0.116</v>
      </c>
      <c r="H24" s="77" t="s">
        <v>105</v>
      </c>
    </row>
    <row r="25" spans="2:8" ht="28.5" customHeight="1">
      <c r="B25" s="75" t="s">
        <v>34</v>
      </c>
      <c r="C25" s="60" t="s">
        <v>113</v>
      </c>
      <c r="D25" s="81">
        <v>51</v>
      </c>
      <c r="E25" s="76" t="s">
        <v>21</v>
      </c>
      <c r="F25" s="84">
        <v>0.12</v>
      </c>
      <c r="G25" s="84">
        <v>0.143</v>
      </c>
      <c r="H25" s="77" t="s">
        <v>105</v>
      </c>
    </row>
    <row r="26" spans="2:8" ht="15">
      <c r="B26" s="75" t="s">
        <v>34</v>
      </c>
      <c r="C26" s="76" t="s">
        <v>114</v>
      </c>
      <c r="D26" s="81">
        <v>51</v>
      </c>
      <c r="E26" s="76" t="s">
        <v>21</v>
      </c>
      <c r="F26" s="84"/>
      <c r="G26" s="84"/>
      <c r="H26" s="77" t="s">
        <v>105</v>
      </c>
    </row>
    <row r="27" spans="2:8" ht="15">
      <c r="B27" s="75" t="s">
        <v>34</v>
      </c>
      <c r="C27" s="76" t="s">
        <v>115</v>
      </c>
      <c r="D27" s="81">
        <v>33</v>
      </c>
      <c r="E27" s="76" t="s">
        <v>35</v>
      </c>
      <c r="F27" s="84">
        <v>0.134</v>
      </c>
      <c r="G27" s="84">
        <v>0.163</v>
      </c>
      <c r="H27" s="77" t="s">
        <v>105</v>
      </c>
    </row>
    <row r="28" spans="2:8" ht="15.75" thickBot="1">
      <c r="B28" s="79" t="s">
        <v>34</v>
      </c>
      <c r="C28" s="6" t="s">
        <v>116</v>
      </c>
      <c r="D28" s="82">
        <v>33</v>
      </c>
      <c r="E28" s="6" t="s">
        <v>35</v>
      </c>
      <c r="F28" s="86">
        <v>0.17</v>
      </c>
      <c r="G28" s="86"/>
      <c r="H28" s="7" t="s">
        <v>105</v>
      </c>
    </row>
    <row r="29" spans="2:8" ht="25.5">
      <c r="B29" s="75" t="s">
        <v>24</v>
      </c>
      <c r="C29" s="60" t="s">
        <v>117</v>
      </c>
      <c r="D29" s="81">
        <v>55</v>
      </c>
      <c r="E29" s="76" t="s">
        <v>118</v>
      </c>
      <c r="F29" s="84">
        <v>0.098</v>
      </c>
      <c r="G29" s="84"/>
      <c r="H29" s="77" t="s">
        <v>105</v>
      </c>
    </row>
    <row r="30" spans="2:8" ht="15">
      <c r="B30" s="75" t="s">
        <v>24</v>
      </c>
      <c r="C30" s="76" t="s">
        <v>119</v>
      </c>
      <c r="D30" s="81">
        <v>55</v>
      </c>
      <c r="E30" s="76" t="s">
        <v>26</v>
      </c>
      <c r="F30" s="84">
        <v>0.096</v>
      </c>
      <c r="G30" s="84"/>
      <c r="H30" s="77" t="s">
        <v>105</v>
      </c>
    </row>
    <row r="31" spans="2:8" ht="15">
      <c r="B31" s="75" t="s">
        <v>24</v>
      </c>
      <c r="C31" s="76" t="s">
        <v>120</v>
      </c>
      <c r="D31" s="81">
        <v>52</v>
      </c>
      <c r="E31" s="76" t="s">
        <v>121</v>
      </c>
      <c r="F31" s="84">
        <v>0.103</v>
      </c>
      <c r="G31" s="84"/>
      <c r="H31" s="77" t="s">
        <v>105</v>
      </c>
    </row>
    <row r="32" spans="2:8" ht="15">
      <c r="B32" s="75" t="s">
        <v>24</v>
      </c>
      <c r="C32" s="78">
        <v>40850</v>
      </c>
      <c r="D32" s="81">
        <v>50</v>
      </c>
      <c r="E32" s="76" t="s">
        <v>26</v>
      </c>
      <c r="F32" s="84">
        <v>0.102</v>
      </c>
      <c r="G32" s="84"/>
      <c r="H32" s="77" t="s">
        <v>105</v>
      </c>
    </row>
    <row r="33" spans="2:8" ht="15.75" thickBot="1">
      <c r="B33" s="79" t="s">
        <v>24</v>
      </c>
      <c r="C33" s="6" t="s">
        <v>122</v>
      </c>
      <c r="D33" s="82">
        <v>46.8</v>
      </c>
      <c r="E33" s="6" t="s">
        <v>26</v>
      </c>
      <c r="F33" s="86">
        <v>0.116</v>
      </c>
      <c r="G33" s="86"/>
      <c r="H33" s="7" t="s">
        <v>105</v>
      </c>
    </row>
    <row r="34" spans="2:8" ht="15">
      <c r="B34" s="75" t="s">
        <v>38</v>
      </c>
      <c r="C34" s="76" t="s">
        <v>123</v>
      </c>
      <c r="D34" s="81">
        <v>57</v>
      </c>
      <c r="E34" s="76" t="s">
        <v>124</v>
      </c>
      <c r="F34" s="84"/>
      <c r="G34" s="84"/>
      <c r="H34" s="77" t="s">
        <v>105</v>
      </c>
    </row>
    <row r="35" spans="2:8" ht="15">
      <c r="B35" s="75" t="s">
        <v>38</v>
      </c>
      <c r="C35" s="76" t="s">
        <v>125</v>
      </c>
      <c r="D35" s="81">
        <v>57</v>
      </c>
      <c r="E35" s="76" t="s">
        <v>39</v>
      </c>
      <c r="F35" s="84"/>
      <c r="G35" s="84"/>
      <c r="H35" s="77" t="s">
        <v>105</v>
      </c>
    </row>
    <row r="36" spans="2:8" ht="15">
      <c r="B36" s="75" t="s">
        <v>38</v>
      </c>
      <c r="C36" s="76" t="s">
        <v>126</v>
      </c>
      <c r="D36" s="81">
        <v>55</v>
      </c>
      <c r="E36" s="76" t="s">
        <v>39</v>
      </c>
      <c r="F36" s="84"/>
      <c r="G36" s="84"/>
      <c r="H36" s="77" t="s">
        <v>105</v>
      </c>
    </row>
    <row r="37" spans="2:8" ht="15.75" thickBot="1">
      <c r="B37" s="79" t="s">
        <v>38</v>
      </c>
      <c r="C37" s="6" t="s">
        <v>127</v>
      </c>
      <c r="D37" s="82">
        <v>55</v>
      </c>
      <c r="E37" s="6" t="s">
        <v>39</v>
      </c>
      <c r="F37" s="86"/>
      <c r="G37" s="86"/>
      <c r="H37" s="7" t="s">
        <v>105</v>
      </c>
    </row>
    <row r="38" spans="2:8" ht="15">
      <c r="B38" s="75" t="s">
        <v>29</v>
      </c>
      <c r="C38" s="78">
        <v>40844</v>
      </c>
      <c r="D38" s="81">
        <v>48</v>
      </c>
      <c r="E38" s="76" t="s">
        <v>128</v>
      </c>
      <c r="F38" s="84">
        <v>0.121</v>
      </c>
      <c r="G38" s="84">
        <v>0.15</v>
      </c>
      <c r="H38" s="77" t="s">
        <v>105</v>
      </c>
    </row>
    <row r="39" spans="2:8" ht="15">
      <c r="B39" s="75" t="s">
        <v>29</v>
      </c>
      <c r="C39" s="76" t="s">
        <v>129</v>
      </c>
      <c r="D39" s="81">
        <v>48</v>
      </c>
      <c r="E39" s="76" t="s">
        <v>128</v>
      </c>
      <c r="F39" s="84"/>
      <c r="G39" s="84"/>
      <c r="H39" s="77" t="s">
        <v>105</v>
      </c>
    </row>
    <row r="40" spans="2:8" ht="15">
      <c r="B40" s="75" t="s">
        <v>29</v>
      </c>
      <c r="C40" s="78">
        <v>40898</v>
      </c>
      <c r="D40" s="81">
        <v>48</v>
      </c>
      <c r="E40" s="76" t="s">
        <v>128</v>
      </c>
      <c r="F40" s="84"/>
      <c r="G40" s="84"/>
      <c r="H40" s="77" t="s">
        <v>105</v>
      </c>
    </row>
    <row r="41" spans="2:8" ht="15">
      <c r="B41" s="75" t="s">
        <v>29</v>
      </c>
      <c r="C41" s="76" t="s">
        <v>130</v>
      </c>
      <c r="D41" s="81">
        <v>44</v>
      </c>
      <c r="E41" s="76" t="s">
        <v>128</v>
      </c>
      <c r="F41" s="84">
        <v>0.121</v>
      </c>
      <c r="G41" s="84">
        <v>0.15</v>
      </c>
      <c r="H41" s="77" t="s">
        <v>105</v>
      </c>
    </row>
    <row r="42" spans="2:8" ht="15.75" thickBot="1">
      <c r="B42" s="79" t="s">
        <v>29</v>
      </c>
      <c r="C42" s="6" t="s">
        <v>131</v>
      </c>
      <c r="D42" s="82">
        <v>27</v>
      </c>
      <c r="E42" s="6" t="s">
        <v>132</v>
      </c>
      <c r="F42" s="86">
        <v>0.132</v>
      </c>
      <c r="G42" s="86">
        <v>0.165</v>
      </c>
      <c r="H42" s="7" t="s">
        <v>105</v>
      </c>
    </row>
    <row r="43" spans="2:8" ht="15.75" thickBot="1">
      <c r="B43" s="79" t="s">
        <v>133</v>
      </c>
      <c r="C43" s="6" t="s">
        <v>134</v>
      </c>
      <c r="D43" s="82">
        <v>51</v>
      </c>
      <c r="E43" s="6" t="s">
        <v>35</v>
      </c>
      <c r="F43" s="86">
        <v>0.108</v>
      </c>
      <c r="G43" s="86"/>
      <c r="H43" s="7"/>
    </row>
    <row r="44" spans="2:8" ht="15.75" thickBot="1">
      <c r="B44" s="79" t="s">
        <v>27</v>
      </c>
      <c r="C44" s="5">
        <v>40739</v>
      </c>
      <c r="D44" s="82">
        <v>47.3</v>
      </c>
      <c r="E44" s="6" t="s">
        <v>135</v>
      </c>
      <c r="F44" s="86"/>
      <c r="G44" s="86"/>
      <c r="H44" s="7"/>
    </row>
    <row r="45" spans="2:8" ht="15.75" thickBot="1">
      <c r="B45" s="6"/>
      <c r="C45" s="6"/>
      <c r="D45" s="82"/>
      <c r="E45" s="6"/>
      <c r="F45" s="86"/>
      <c r="G45" s="86"/>
      <c r="H45" s="6"/>
    </row>
    <row r="46" spans="2:8" ht="15">
      <c r="B46" s="75" t="s">
        <v>33</v>
      </c>
      <c r="C46" s="76" t="s">
        <v>136</v>
      </c>
      <c r="D46" s="81">
        <v>11</v>
      </c>
      <c r="E46" s="76" t="s">
        <v>137</v>
      </c>
      <c r="F46" s="84">
        <v>0.157</v>
      </c>
      <c r="G46" s="84">
        <v>0.199</v>
      </c>
      <c r="H46" s="77" t="s">
        <v>105</v>
      </c>
    </row>
    <row r="47" spans="2:8" ht="15">
      <c r="B47" s="75" t="s">
        <v>29</v>
      </c>
      <c r="C47" s="76" t="s">
        <v>138</v>
      </c>
      <c r="D47" s="81" t="s">
        <v>139</v>
      </c>
      <c r="E47" s="76" t="s">
        <v>140</v>
      </c>
      <c r="F47" s="84"/>
      <c r="G47" s="84"/>
      <c r="H47" s="77"/>
    </row>
    <row r="48" spans="2:8" ht="15.75" thickBot="1">
      <c r="B48" s="79" t="s">
        <v>34</v>
      </c>
      <c r="C48" s="5">
        <v>41032</v>
      </c>
      <c r="D48" s="82">
        <v>25</v>
      </c>
      <c r="E48" s="6" t="s">
        <v>35</v>
      </c>
      <c r="F48" s="86">
        <v>0.167</v>
      </c>
      <c r="G48" s="86">
        <v>0.211</v>
      </c>
      <c r="H48" s="7" t="s">
        <v>105</v>
      </c>
    </row>
    <row r="49" ht="15">
      <c r="B49" s="7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N29"/>
  <sheetViews>
    <sheetView zoomScalePageLayoutView="0" workbookViewId="0" topLeftCell="A1">
      <selection activeCell="Q8" sqref="Q8"/>
    </sheetView>
  </sheetViews>
  <sheetFormatPr defaultColWidth="11.421875" defaultRowHeight="15"/>
  <cols>
    <col min="1" max="1" width="9.140625" style="0" customWidth="1"/>
    <col min="2" max="2" width="19.140625" style="0" customWidth="1"/>
    <col min="3" max="3" width="9.140625" style="0" customWidth="1"/>
    <col min="4" max="4" width="12.140625" style="0" customWidth="1"/>
    <col min="5" max="5" width="7.421875" style="0" customWidth="1"/>
    <col min="6" max="9" width="7.7109375" style="0" customWidth="1"/>
    <col min="10" max="10" width="2.421875" style="0" customWidth="1"/>
    <col min="11" max="14" width="7.421875" style="0" customWidth="1"/>
    <col min="15" max="16384" width="9.140625" style="0" customWidth="1"/>
  </cols>
  <sheetData>
    <row r="2" ht="15.75">
      <c r="B2" s="56" t="s">
        <v>141</v>
      </c>
    </row>
    <row r="3" ht="15.75" thickBot="1">
      <c r="B3" s="44"/>
    </row>
    <row r="4" spans="2:14" ht="15.75" thickBot="1">
      <c r="B4" s="13"/>
      <c r="C4" s="13"/>
      <c r="D4" s="13"/>
      <c r="E4" s="16"/>
      <c r="F4" s="132" t="s">
        <v>142</v>
      </c>
      <c r="G4" s="133"/>
      <c r="H4" s="133"/>
      <c r="I4" s="134"/>
      <c r="J4" s="87"/>
      <c r="K4" s="132" t="s">
        <v>143</v>
      </c>
      <c r="L4" s="133"/>
      <c r="M4" s="133"/>
      <c r="N4" s="134"/>
    </row>
    <row r="5" spans="2:14" ht="14.25" customHeight="1" thickBot="1">
      <c r="B5" s="88" t="s">
        <v>95</v>
      </c>
      <c r="C5" s="89" t="s">
        <v>18</v>
      </c>
      <c r="D5" s="90" t="s">
        <v>96</v>
      </c>
      <c r="E5" s="91" t="s">
        <v>97</v>
      </c>
      <c r="F5" s="103">
        <v>2012</v>
      </c>
      <c r="G5" s="103">
        <v>2013</v>
      </c>
      <c r="H5" s="103">
        <v>2014</v>
      </c>
      <c r="I5" s="103">
        <v>2015</v>
      </c>
      <c r="J5" s="92"/>
      <c r="K5" s="103">
        <v>2012</v>
      </c>
      <c r="L5" s="110">
        <v>2013</v>
      </c>
      <c r="M5" s="110">
        <v>2014</v>
      </c>
      <c r="N5" s="110">
        <v>2015</v>
      </c>
    </row>
    <row r="6" spans="2:14" ht="15">
      <c r="B6" s="93" t="s">
        <v>22</v>
      </c>
      <c r="C6" s="76" t="s">
        <v>99</v>
      </c>
      <c r="D6" s="81">
        <v>46.5</v>
      </c>
      <c r="E6" s="98"/>
      <c r="F6" s="26">
        <v>4407</v>
      </c>
      <c r="G6" s="26">
        <v>5272</v>
      </c>
      <c r="H6" s="26">
        <v>6414</v>
      </c>
      <c r="I6" s="26">
        <v>7335</v>
      </c>
      <c r="J6" s="107"/>
      <c r="K6" s="26">
        <v>1846</v>
      </c>
      <c r="L6" s="26">
        <v>2263</v>
      </c>
      <c r="M6" s="26">
        <v>2887</v>
      </c>
      <c r="N6" s="26">
        <v>3422</v>
      </c>
    </row>
    <row r="7" spans="2:14" ht="15.75" thickBot="1">
      <c r="B7" s="4" t="s">
        <v>22</v>
      </c>
      <c r="C7" s="5">
        <v>40991</v>
      </c>
      <c r="D7" s="82">
        <v>37.4</v>
      </c>
      <c r="E7" s="99"/>
      <c r="F7" s="26">
        <v>3913</v>
      </c>
      <c r="G7" s="26">
        <v>4698</v>
      </c>
      <c r="H7" s="26">
        <v>5671</v>
      </c>
      <c r="I7" s="26">
        <v>6607</v>
      </c>
      <c r="J7" s="108"/>
      <c r="K7" s="26">
        <v>1491</v>
      </c>
      <c r="L7" s="26">
        <v>1900</v>
      </c>
      <c r="M7" s="26">
        <v>2412</v>
      </c>
      <c r="N7" s="26">
        <v>2943</v>
      </c>
    </row>
    <row r="8" spans="2:14" ht="15">
      <c r="B8" s="93" t="s">
        <v>20</v>
      </c>
      <c r="C8" s="76" t="s">
        <v>101</v>
      </c>
      <c r="D8" s="81">
        <v>48.21</v>
      </c>
      <c r="E8" s="100">
        <v>0.075</v>
      </c>
      <c r="F8" s="26">
        <v>4092</v>
      </c>
      <c r="G8" s="104"/>
      <c r="H8" s="104"/>
      <c r="I8" s="104"/>
      <c r="J8" s="107"/>
      <c r="K8" s="26">
        <v>1673</v>
      </c>
      <c r="L8" s="104"/>
      <c r="M8" s="104"/>
      <c r="N8" s="104"/>
    </row>
    <row r="9" spans="2:14" ht="15.75" thickBot="1">
      <c r="B9" s="4" t="s">
        <v>20</v>
      </c>
      <c r="C9" s="5">
        <v>40984</v>
      </c>
      <c r="D9" s="82">
        <v>40.18</v>
      </c>
      <c r="E9" s="101">
        <v>0.074</v>
      </c>
      <c r="F9" s="26">
        <v>3801</v>
      </c>
      <c r="G9" s="26">
        <v>4109</v>
      </c>
      <c r="H9" s="104"/>
      <c r="I9" s="104"/>
      <c r="J9" s="108"/>
      <c r="K9" s="26">
        <v>1492</v>
      </c>
      <c r="L9" s="26">
        <v>1595</v>
      </c>
      <c r="M9" s="104"/>
      <c r="N9" s="104"/>
    </row>
    <row r="10" spans="2:14" ht="15">
      <c r="B10" s="93" t="s">
        <v>33</v>
      </c>
      <c r="C10" s="78">
        <v>40798</v>
      </c>
      <c r="D10" s="81">
        <v>50</v>
      </c>
      <c r="E10" s="100">
        <v>0.13</v>
      </c>
      <c r="F10" s="26">
        <v>4827</v>
      </c>
      <c r="G10" s="26">
        <v>6157</v>
      </c>
      <c r="H10" s="26">
        <v>6967</v>
      </c>
      <c r="I10" s="26">
        <v>7896</v>
      </c>
      <c r="J10" s="107"/>
      <c r="K10" s="26">
        <v>1724</v>
      </c>
      <c r="L10" s="26">
        <v>2395</v>
      </c>
      <c r="M10" s="26">
        <v>2774</v>
      </c>
      <c r="N10" s="26">
        <v>3287</v>
      </c>
    </row>
    <row r="11" spans="2:14" ht="15">
      <c r="B11" s="93" t="s">
        <v>33</v>
      </c>
      <c r="C11" s="78">
        <v>40850</v>
      </c>
      <c r="D11" s="81">
        <v>50</v>
      </c>
      <c r="E11" s="100">
        <v>0.14</v>
      </c>
      <c r="F11" s="26">
        <v>4827</v>
      </c>
      <c r="G11" s="26">
        <v>6157</v>
      </c>
      <c r="H11" s="26">
        <v>6967</v>
      </c>
      <c r="I11" s="26">
        <v>7896</v>
      </c>
      <c r="J11" s="107"/>
      <c r="K11" s="26">
        <v>1724</v>
      </c>
      <c r="L11" s="26">
        <v>2395</v>
      </c>
      <c r="M11" s="26">
        <v>2774</v>
      </c>
      <c r="N11" s="26">
        <v>3287</v>
      </c>
    </row>
    <row r="12" spans="2:14" ht="15">
      <c r="B12" s="93" t="s">
        <v>33</v>
      </c>
      <c r="C12" s="78">
        <v>40945</v>
      </c>
      <c r="D12" s="81">
        <v>47</v>
      </c>
      <c r="E12" s="100">
        <v>0.12</v>
      </c>
      <c r="F12" s="26">
        <v>4267</v>
      </c>
      <c r="G12" s="26">
        <v>5547</v>
      </c>
      <c r="H12" s="104"/>
      <c r="I12" s="104"/>
      <c r="J12" s="107"/>
      <c r="K12" s="26">
        <v>1420</v>
      </c>
      <c r="L12" s="26">
        <v>1981</v>
      </c>
      <c r="M12" s="104"/>
      <c r="N12" s="104"/>
    </row>
    <row r="13" spans="2:14" ht="15">
      <c r="B13" s="93" t="s">
        <v>33</v>
      </c>
      <c r="C13" s="78">
        <v>40991</v>
      </c>
      <c r="D13" s="81">
        <v>43</v>
      </c>
      <c r="E13" s="100">
        <v>0.12</v>
      </c>
      <c r="F13" s="26">
        <v>3936</v>
      </c>
      <c r="G13" s="26">
        <v>4946</v>
      </c>
      <c r="H13" s="26">
        <v>5728</v>
      </c>
      <c r="I13" s="104"/>
      <c r="J13" s="107"/>
      <c r="K13" s="26">
        <v>1243</v>
      </c>
      <c r="L13" s="26">
        <v>1715</v>
      </c>
      <c r="M13" s="26">
        <v>2072</v>
      </c>
      <c r="N13" s="104"/>
    </row>
    <row r="14" spans="2:14" ht="15">
      <c r="B14" s="93" t="s">
        <v>33</v>
      </c>
      <c r="C14" s="76" t="s">
        <v>110</v>
      </c>
      <c r="D14" s="81">
        <v>30</v>
      </c>
      <c r="E14" s="100">
        <v>0.12</v>
      </c>
      <c r="F14" s="26">
        <v>3772</v>
      </c>
      <c r="G14" s="26">
        <v>4788</v>
      </c>
      <c r="H14" s="26">
        <v>5748</v>
      </c>
      <c r="I14" s="104"/>
      <c r="J14" s="107"/>
      <c r="K14" s="26">
        <v>1148</v>
      </c>
      <c r="L14" s="26">
        <v>1627</v>
      </c>
      <c r="M14" s="26">
        <v>2084</v>
      </c>
      <c r="N14" s="104"/>
    </row>
    <row r="15" spans="2:14" ht="15.75" thickBot="1">
      <c r="B15" s="94" t="s">
        <v>33</v>
      </c>
      <c r="C15" s="95" t="s">
        <v>136</v>
      </c>
      <c r="D15" s="97">
        <v>11</v>
      </c>
      <c r="E15" s="102">
        <v>0.157</v>
      </c>
      <c r="F15" s="105">
        <v>3772</v>
      </c>
      <c r="G15" s="105">
        <v>4788</v>
      </c>
      <c r="H15" s="105">
        <v>5748</v>
      </c>
      <c r="I15" s="106"/>
      <c r="J15" s="109"/>
      <c r="K15" s="105">
        <v>1148</v>
      </c>
      <c r="L15" s="105">
        <v>1627</v>
      </c>
      <c r="M15" s="105">
        <v>2084</v>
      </c>
      <c r="N15" s="106"/>
    </row>
    <row r="16" spans="2:14" ht="15">
      <c r="B16" s="93" t="s">
        <v>34</v>
      </c>
      <c r="C16" s="78">
        <v>40671</v>
      </c>
      <c r="D16" s="81">
        <v>51</v>
      </c>
      <c r="E16" s="100">
        <v>0.11</v>
      </c>
      <c r="F16" s="26">
        <v>4886</v>
      </c>
      <c r="G16" s="26">
        <v>5118</v>
      </c>
      <c r="H16" s="104"/>
      <c r="I16" s="104"/>
      <c r="J16" s="107"/>
      <c r="K16" s="26">
        <v>2135</v>
      </c>
      <c r="L16" s="26">
        <v>2364</v>
      </c>
      <c r="M16" s="104"/>
      <c r="N16" s="104"/>
    </row>
    <row r="17" spans="2:14" ht="15">
      <c r="B17" s="93" t="s">
        <v>34</v>
      </c>
      <c r="C17" s="78">
        <v>40755</v>
      </c>
      <c r="D17" s="81">
        <v>51</v>
      </c>
      <c r="E17" s="100">
        <v>0.11</v>
      </c>
      <c r="F17" s="26">
        <v>4742</v>
      </c>
      <c r="G17" s="104"/>
      <c r="H17" s="104"/>
      <c r="I17" s="104"/>
      <c r="J17" s="107"/>
      <c r="K17" s="26">
        <v>2159</v>
      </c>
      <c r="L17" s="104"/>
      <c r="M17" s="104"/>
      <c r="N17" s="104"/>
    </row>
    <row r="18" spans="2:14" ht="15">
      <c r="B18" s="93" t="s">
        <v>34</v>
      </c>
      <c r="C18" s="78">
        <v>40854</v>
      </c>
      <c r="D18" s="81">
        <v>51</v>
      </c>
      <c r="E18" s="100"/>
      <c r="F18" s="26">
        <v>4726</v>
      </c>
      <c r="G18" s="104"/>
      <c r="H18" s="104"/>
      <c r="I18" s="104"/>
      <c r="J18" s="107"/>
      <c r="K18" s="26">
        <v>2127</v>
      </c>
      <c r="L18" s="104"/>
      <c r="M18" s="104"/>
      <c r="N18" s="104"/>
    </row>
    <row r="19" spans="2:14" ht="15">
      <c r="B19" s="93" t="s">
        <v>34</v>
      </c>
      <c r="C19" s="78">
        <v>40968</v>
      </c>
      <c r="D19" s="81">
        <v>51</v>
      </c>
      <c r="E19" s="100">
        <v>0.12</v>
      </c>
      <c r="F19" s="26">
        <v>4550</v>
      </c>
      <c r="G19" s="104"/>
      <c r="H19" s="104"/>
      <c r="I19" s="104"/>
      <c r="J19" s="107"/>
      <c r="K19" s="26">
        <v>1768</v>
      </c>
      <c r="L19" s="104"/>
      <c r="M19" s="104"/>
      <c r="N19" s="104"/>
    </row>
    <row r="20" spans="2:14" ht="15">
      <c r="B20" s="93" t="s">
        <v>34</v>
      </c>
      <c r="C20" s="76" t="s">
        <v>131</v>
      </c>
      <c r="D20" s="81">
        <v>33</v>
      </c>
      <c r="E20" s="100">
        <v>0.134</v>
      </c>
      <c r="F20" s="26">
        <v>4292</v>
      </c>
      <c r="G20" s="26">
        <v>4673</v>
      </c>
      <c r="H20" s="104"/>
      <c r="I20" s="104"/>
      <c r="J20" s="107"/>
      <c r="K20" s="26">
        <v>1640</v>
      </c>
      <c r="L20" s="26">
        <v>1928</v>
      </c>
      <c r="M20" s="104"/>
      <c r="N20" s="104"/>
    </row>
    <row r="21" spans="2:14" ht="15.75" thickBot="1">
      <c r="B21" s="94" t="s">
        <v>34</v>
      </c>
      <c r="C21" s="96">
        <v>41032</v>
      </c>
      <c r="D21" s="97">
        <v>25</v>
      </c>
      <c r="E21" s="102">
        <v>0.167</v>
      </c>
      <c r="F21" s="105">
        <v>4292</v>
      </c>
      <c r="G21" s="105">
        <v>4673</v>
      </c>
      <c r="H21" s="106"/>
      <c r="I21" s="106"/>
      <c r="J21" s="109"/>
      <c r="K21" s="105">
        <v>1640</v>
      </c>
      <c r="L21" s="105">
        <v>1928</v>
      </c>
      <c r="M21" s="106"/>
      <c r="N21" s="106"/>
    </row>
    <row r="22" spans="2:14" ht="15">
      <c r="B22" s="93" t="s">
        <v>24</v>
      </c>
      <c r="C22" s="76" t="s">
        <v>144</v>
      </c>
      <c r="D22" s="81">
        <v>55</v>
      </c>
      <c r="E22" s="100">
        <v>0.098</v>
      </c>
      <c r="F22" s="26">
        <v>4413</v>
      </c>
      <c r="G22" s="26">
        <v>4894</v>
      </c>
      <c r="H22" s="26">
        <v>5441</v>
      </c>
      <c r="I22" s="26">
        <v>6215</v>
      </c>
      <c r="J22" s="107"/>
      <c r="K22" s="26">
        <v>1660</v>
      </c>
      <c r="L22" s="26">
        <v>1994</v>
      </c>
      <c r="M22" s="26">
        <v>2429</v>
      </c>
      <c r="N22" s="26">
        <v>3013</v>
      </c>
    </row>
    <row r="23" spans="2:14" ht="15">
      <c r="B23" s="93" t="s">
        <v>24</v>
      </c>
      <c r="C23" s="76" t="s">
        <v>119</v>
      </c>
      <c r="D23" s="81">
        <v>55</v>
      </c>
      <c r="E23" s="100">
        <v>0.096</v>
      </c>
      <c r="F23" s="26">
        <v>4913</v>
      </c>
      <c r="G23" s="26">
        <v>5444</v>
      </c>
      <c r="H23" s="26">
        <v>5722</v>
      </c>
      <c r="I23" s="26">
        <v>5791</v>
      </c>
      <c r="J23" s="107"/>
      <c r="K23" s="26">
        <v>2016</v>
      </c>
      <c r="L23" s="26">
        <v>2420</v>
      </c>
      <c r="M23" s="26">
        <v>2682</v>
      </c>
      <c r="N23" s="26">
        <v>2782</v>
      </c>
    </row>
    <row r="24" spans="2:14" ht="15.75" thickBot="1">
      <c r="B24" s="4" t="s">
        <v>24</v>
      </c>
      <c r="C24" s="6" t="s">
        <v>145</v>
      </c>
      <c r="D24" s="82">
        <v>46.8</v>
      </c>
      <c r="E24" s="101">
        <v>0.116</v>
      </c>
      <c r="F24" s="26">
        <v>4458</v>
      </c>
      <c r="G24" s="26">
        <v>5083</v>
      </c>
      <c r="H24" s="26">
        <v>5344</v>
      </c>
      <c r="I24" s="26">
        <v>5680</v>
      </c>
      <c r="J24" s="108"/>
      <c r="K24" s="26">
        <v>1406</v>
      </c>
      <c r="L24" s="26">
        <v>1960</v>
      </c>
      <c r="M24" s="26">
        <v>2091</v>
      </c>
      <c r="N24" s="26">
        <v>2342</v>
      </c>
    </row>
    <row r="25" spans="2:14" ht="15">
      <c r="B25" s="93" t="s">
        <v>38</v>
      </c>
      <c r="C25" s="78">
        <v>40672</v>
      </c>
      <c r="D25" s="81">
        <v>57</v>
      </c>
      <c r="E25" s="100"/>
      <c r="F25" s="26">
        <v>4344</v>
      </c>
      <c r="G25" s="26">
        <v>4631</v>
      </c>
      <c r="H25" s="104"/>
      <c r="I25" s="104"/>
      <c r="J25" s="107"/>
      <c r="K25" s="26">
        <v>1674</v>
      </c>
      <c r="L25" s="26">
        <v>1685</v>
      </c>
      <c r="M25" s="104"/>
      <c r="N25" s="104"/>
    </row>
    <row r="26" spans="2:14" ht="15.75" thickBot="1">
      <c r="B26" s="4" t="s">
        <v>38</v>
      </c>
      <c r="C26" s="6" t="s">
        <v>126</v>
      </c>
      <c r="D26" s="82">
        <v>55</v>
      </c>
      <c r="E26" s="101"/>
      <c r="F26" s="26">
        <v>4378</v>
      </c>
      <c r="G26" s="26">
        <v>4694</v>
      </c>
      <c r="H26" s="104"/>
      <c r="I26" s="104"/>
      <c r="J26" s="108"/>
      <c r="K26" s="26">
        <v>1579</v>
      </c>
      <c r="L26" s="26">
        <v>1608</v>
      </c>
      <c r="M26" s="104"/>
      <c r="N26" s="104"/>
    </row>
    <row r="27" spans="2:14" ht="15">
      <c r="B27" s="93" t="s">
        <v>29</v>
      </c>
      <c r="C27" s="78">
        <v>40844</v>
      </c>
      <c r="D27" s="81">
        <v>48</v>
      </c>
      <c r="E27" s="100">
        <v>0.121</v>
      </c>
      <c r="F27" s="26">
        <v>4739</v>
      </c>
      <c r="G27" s="26">
        <v>5242</v>
      </c>
      <c r="H27" s="26">
        <v>5474</v>
      </c>
      <c r="I27" s="26">
        <v>5729</v>
      </c>
      <c r="J27" s="107"/>
      <c r="K27" s="26">
        <v>1834</v>
      </c>
      <c r="L27" s="26">
        <v>2121</v>
      </c>
      <c r="M27" s="104"/>
      <c r="N27" s="104"/>
    </row>
    <row r="28" spans="2:14" ht="15">
      <c r="B28" s="93" t="s">
        <v>29</v>
      </c>
      <c r="C28" s="78">
        <v>40944</v>
      </c>
      <c r="D28" s="81">
        <v>44</v>
      </c>
      <c r="E28" s="100">
        <v>0.121</v>
      </c>
      <c r="F28" s="26">
        <v>4364</v>
      </c>
      <c r="G28" s="26">
        <v>4695</v>
      </c>
      <c r="H28" s="26">
        <v>5079</v>
      </c>
      <c r="I28" s="26">
        <v>5546</v>
      </c>
      <c r="J28" s="107"/>
      <c r="K28" s="26">
        <v>1556</v>
      </c>
      <c r="L28" s="26">
        <v>1767</v>
      </c>
      <c r="M28" s="104"/>
      <c r="N28" s="104"/>
    </row>
    <row r="29" spans="2:14" ht="15.75" thickBot="1">
      <c r="B29" s="4" t="s">
        <v>29</v>
      </c>
      <c r="C29" s="6" t="s">
        <v>131</v>
      </c>
      <c r="D29" s="82">
        <v>27</v>
      </c>
      <c r="E29" s="101">
        <v>0.132</v>
      </c>
      <c r="F29" s="26">
        <v>4250</v>
      </c>
      <c r="G29" s="26">
        <v>4581</v>
      </c>
      <c r="H29" s="26">
        <v>5079</v>
      </c>
      <c r="I29" s="26">
        <v>5546</v>
      </c>
      <c r="J29" s="108"/>
      <c r="K29" s="104"/>
      <c r="L29" s="104"/>
      <c r="M29" s="104"/>
      <c r="N29" s="104"/>
    </row>
  </sheetData>
  <sheetProtection/>
  <mergeCells count="2">
    <mergeCell ref="F4:I4"/>
    <mergeCell ref="K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Linares Salazar, Pablo</dc:creator>
  <cp:keywords/>
  <dc:description/>
  <cp:lastModifiedBy>Pablo Fernandez</cp:lastModifiedBy>
  <dcterms:created xsi:type="dcterms:W3CDTF">2013-10-09T10:50:55Z</dcterms:created>
  <dcterms:modified xsi:type="dcterms:W3CDTF">2019-05-25T20:31:33Z</dcterms:modified>
  <cp:category/>
  <cp:version/>
  <cp:contentType/>
  <cp:contentStatus/>
</cp:coreProperties>
</file>