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activeTab="0"/>
  </bookViews>
  <sheets>
    <sheet name="Tables" sheetId="1" r:id="rId1"/>
    <sheet name="Value" sheetId="2" r:id="rId2"/>
    <sheet name="Exhibits1-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<sst xmlns="http://schemas.openxmlformats.org/spreadsheetml/2006/main" count="142" uniqueCount="122">
  <si>
    <t>History</t>
  </si>
  <si>
    <t>Forecast</t>
  </si>
  <si>
    <t>Clients (thousands)</t>
  </si>
  <si>
    <t>Sales (MWh)</t>
  </si>
  <si>
    <t>Growth rate</t>
  </si>
  <si>
    <t>Risk-free rate (nominal)</t>
  </si>
  <si>
    <t>Unlevered beta / Energy</t>
  </si>
  <si>
    <t>Country risk</t>
  </si>
  <si>
    <t>Market risk Premium (MRP)</t>
  </si>
  <si>
    <t>1 - T</t>
  </si>
  <si>
    <t>Illiquidity risk</t>
  </si>
  <si>
    <t>Debt</t>
  </si>
  <si>
    <t>Equity</t>
  </si>
  <si>
    <t>D/E</t>
  </si>
  <si>
    <t>Beta</t>
  </si>
  <si>
    <t>Ke</t>
  </si>
  <si>
    <t>Kd</t>
  </si>
  <si>
    <t>WACC</t>
  </si>
  <si>
    <t>Average WACC</t>
  </si>
  <si>
    <t xml:space="preserve">NPV (Net Present Value) </t>
  </si>
  <si>
    <t>Value of the shares (Equity Value)</t>
  </si>
  <si>
    <r>
      <t>Results</t>
    </r>
    <r>
      <rPr>
        <sz val="10"/>
        <color indexed="8"/>
        <rFont val="Arial Narrow"/>
        <family val="2"/>
      </rPr>
      <t xml:space="preserve"> (Thousands US$)</t>
    </r>
  </si>
  <si>
    <r>
      <t>page “</t>
    </r>
    <r>
      <rPr>
        <i/>
        <sz val="11"/>
        <color indexed="8"/>
        <rFont val="Times New Roman"/>
        <family val="1"/>
      </rPr>
      <t>Discount Rate</t>
    </r>
    <r>
      <rPr>
        <sz val="11"/>
        <color indexed="8"/>
        <rFont val="Times New Roman"/>
        <family val="1"/>
      </rPr>
      <t xml:space="preserve">” in the </t>
    </r>
    <r>
      <rPr>
        <i/>
        <sz val="11"/>
        <color indexed="8"/>
        <rFont val="Times New Roman"/>
        <family val="1"/>
      </rPr>
      <t>“VERAVAL Valuation”</t>
    </r>
    <r>
      <rPr>
        <sz val="11"/>
        <color indexed="8"/>
        <rFont val="Times New Roman"/>
        <family val="1"/>
      </rPr>
      <t xml:space="preserve"> </t>
    </r>
  </si>
  <si>
    <t>(thousand US$)</t>
  </si>
  <si>
    <t>Sales</t>
  </si>
  <si>
    <t>Net Margin</t>
  </si>
  <si>
    <t>Net Income</t>
  </si>
  <si>
    <t>Annual increase</t>
  </si>
  <si>
    <t>Net income / Sales</t>
  </si>
  <si>
    <t xml:space="preserve"> (thousand US$)</t>
  </si>
  <si>
    <t>EBIT</t>
  </si>
  <si>
    <t>Depreciation</t>
  </si>
  <si>
    <t>Accruals</t>
  </si>
  <si>
    <t>CAPEX</t>
  </si>
  <si>
    <t>Change in working capital</t>
  </si>
  <si>
    <t>Accruals paid</t>
  </si>
  <si>
    <t>Other</t>
  </si>
  <si>
    <t>FCF (free cash flow)</t>
  </si>
  <si>
    <t>Residual value</t>
  </si>
  <si>
    <t>Total</t>
  </si>
  <si>
    <t>Net present value</t>
  </si>
  <si>
    <t xml:space="preserve">Estimated value </t>
  </si>
  <si>
    <t>Debt (April 30, 2010)</t>
  </si>
  <si>
    <t>Cash (April 30, 2010)</t>
  </si>
  <si>
    <t>Value of the shares</t>
  </si>
  <si>
    <r>
      <t>“</t>
    </r>
    <r>
      <rPr>
        <b/>
        <i/>
        <sz val="11"/>
        <color indexed="8"/>
        <rFont val="Arial Narrow"/>
        <family val="2"/>
      </rPr>
      <t>Expected Net Cash Flows (US$</t>
    </r>
    <r>
      <rPr>
        <b/>
        <sz val="11"/>
        <color indexed="8"/>
        <rFont val="Arial Narrow"/>
        <family val="2"/>
      </rPr>
      <t>)” in the “</t>
    </r>
    <r>
      <rPr>
        <b/>
        <i/>
        <sz val="11"/>
        <color indexed="8"/>
        <rFont val="Arial Narrow"/>
        <family val="2"/>
      </rPr>
      <t>VERAVAL Valuation</t>
    </r>
    <r>
      <rPr>
        <b/>
        <sz val="11"/>
        <color indexed="8"/>
        <rFont val="Arial Narrow"/>
        <family val="2"/>
      </rPr>
      <t>”</t>
    </r>
  </si>
  <si>
    <r>
      <t>“</t>
    </r>
    <r>
      <rPr>
        <b/>
        <i/>
        <sz val="11"/>
        <color indexed="8"/>
        <rFont val="Times New Roman"/>
        <family val="1"/>
      </rPr>
      <t>Projected Income Statement (US$)</t>
    </r>
    <r>
      <rPr>
        <b/>
        <sz val="11"/>
        <color indexed="8"/>
        <rFont val="Times New Roman"/>
        <family val="1"/>
      </rPr>
      <t>” in the “</t>
    </r>
    <r>
      <rPr>
        <b/>
        <i/>
        <sz val="11"/>
        <color indexed="8"/>
        <rFont val="Times New Roman"/>
        <family val="1"/>
      </rPr>
      <t>VERAVAL Valuation</t>
    </r>
    <r>
      <rPr>
        <b/>
        <sz val="11"/>
        <color indexed="8"/>
        <rFont val="Times New Roman"/>
        <family val="1"/>
      </rPr>
      <t xml:space="preserve">” </t>
    </r>
  </si>
  <si>
    <r>
      <t xml:space="preserve">Exhibit 1. </t>
    </r>
    <r>
      <rPr>
        <sz val="11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ElectraBul Balance Sheets and Income Statement (US$) 2006-2010</t>
    </r>
  </si>
  <si>
    <t>(US dollars)</t>
  </si>
  <si>
    <t>Cash and banks</t>
  </si>
  <si>
    <t>Temporary investments</t>
  </si>
  <si>
    <t xml:space="preserve">Trade accounts receivable </t>
  </si>
  <si>
    <t>Other receivables</t>
  </si>
  <si>
    <t>Recoverable taxes</t>
  </si>
  <si>
    <t>Related companies</t>
  </si>
  <si>
    <t>Prepaid expenses</t>
  </si>
  <si>
    <t>Materials in transit</t>
  </si>
  <si>
    <t>Stabilization fund</t>
  </si>
  <si>
    <t>Fixed assets</t>
  </si>
  <si>
    <t>Inventory</t>
  </si>
  <si>
    <t>Investments</t>
  </si>
  <si>
    <t>Other assets</t>
  </si>
  <si>
    <t>TOTAL ASSETS</t>
  </si>
  <si>
    <t xml:space="preserve">Accounts payable </t>
  </si>
  <si>
    <t>Bank debt</t>
  </si>
  <si>
    <t>Liabilities to financial institutions</t>
  </si>
  <si>
    <t xml:space="preserve">Public bonds </t>
  </si>
  <si>
    <t>Fiscal and social liabilities</t>
  </si>
  <si>
    <t>Other accounts payable</t>
  </si>
  <si>
    <t>Provisions</t>
  </si>
  <si>
    <t>Other current liabilities</t>
  </si>
  <si>
    <t>Provision for compensation</t>
  </si>
  <si>
    <t>Other non-current liabilities</t>
  </si>
  <si>
    <t>NET EQUITY</t>
  </si>
  <si>
    <t>Capital paid</t>
  </si>
  <si>
    <t>Capital donated</t>
  </si>
  <si>
    <t>Legal reserve</t>
  </si>
  <si>
    <t>Reserve for technical revaluation</t>
  </si>
  <si>
    <t>Capital adjustment</t>
  </si>
  <si>
    <t>Overall equity adjustment</t>
  </si>
  <si>
    <t>Equity reserves adjustment</t>
  </si>
  <si>
    <t>Free and distributable reserves</t>
  </si>
  <si>
    <t>Retained earnings</t>
  </si>
  <si>
    <t>TOTAL LIABILITIES AND NET EQUITY</t>
  </si>
  <si>
    <t> US dollars</t>
  </si>
  <si>
    <t>Sale of energy</t>
  </si>
  <si>
    <t>Other income</t>
  </si>
  <si>
    <t>Energy purchases</t>
  </si>
  <si>
    <t>Personnel</t>
  </si>
  <si>
    <t>Material consumption</t>
  </si>
  <si>
    <t>Contracts and services</t>
  </si>
  <si>
    <t>Depreciation of fixed assets</t>
  </si>
  <si>
    <t>Transaction tax</t>
  </si>
  <si>
    <t>Selling and administrative expenses</t>
  </si>
  <si>
    <t>Remuneration of directors</t>
  </si>
  <si>
    <t>Travel and hospitality expenses</t>
  </si>
  <si>
    <t xml:space="preserve">Financial income </t>
  </si>
  <si>
    <t xml:space="preserve">Other income </t>
  </si>
  <si>
    <t>Financial expenses</t>
  </si>
  <si>
    <t>Other expenses</t>
  </si>
  <si>
    <t>Exposure to inflation, value maintenance</t>
  </si>
  <si>
    <t>Net income before taxes</t>
  </si>
  <si>
    <t>Taxes</t>
  </si>
  <si>
    <t>Net income</t>
  </si>
  <si>
    <t>Total clients (thousands)</t>
  </si>
  <si>
    <t>Exhibit 2. Dividends paid by ElectraBul (US$) 2005 – 2010</t>
  </si>
  <si>
    <t>Net income (US dollars)</t>
  </si>
  <si>
    <t>Dividends Paid (US dollars)</t>
  </si>
  <si>
    <t>Exhibit 3. ElectraBul Investments (CAPEX) (US$)</t>
  </si>
  <si>
    <t>US dollars</t>
  </si>
  <si>
    <t>Buildings</t>
  </si>
  <si>
    <t>Delivery network lines</t>
  </si>
  <si>
    <t>S/S and distrib. equipment</t>
  </si>
  <si>
    <t>Distrib. transform.</t>
  </si>
  <si>
    <t>Meters</t>
  </si>
  <si>
    <t>Transportation equipment</t>
  </si>
  <si>
    <t>Communication facilities</t>
  </si>
  <si>
    <t>Office furniture and equipment</t>
  </si>
  <si>
    <t>Tools and instruments</t>
  </si>
  <si>
    <t xml:space="preserve">Computer equipment </t>
  </si>
  <si>
    <t>Software licenses</t>
  </si>
  <si>
    <t>TOTAL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</si>
</sst>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%"/>
    <numFmt numFmtId="172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 Narrow"/>
      <family val="2"/>
    </font>
    <font>
      <sz val="12"/>
      <color indexed="8"/>
      <name val="Times New Roman"/>
      <family val="1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i/>
      <sz val="8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70" fontId="54" fillId="0" borderId="11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171" fontId="54" fillId="0" borderId="11" xfId="0" applyNumberFormat="1" applyFont="1" applyBorder="1" applyAlignment="1">
      <alignment horizontal="center" vertical="center"/>
    </xf>
    <xf numFmtId="171" fontId="54" fillId="0" borderId="0" xfId="0" applyNumberFormat="1" applyFont="1" applyAlignment="1">
      <alignment horizontal="center" vertical="center"/>
    </xf>
    <xf numFmtId="171" fontId="54" fillId="0" borderId="14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10" fontId="54" fillId="0" borderId="12" xfId="0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0" fontId="54" fillId="0" borderId="14" xfId="0" applyFont="1" applyBorder="1" applyAlignment="1">
      <alignment vertical="center"/>
    </xf>
    <xf numFmtId="0" fontId="54" fillId="0" borderId="11" xfId="0" applyFont="1" applyBorder="1" applyAlignment="1">
      <alignment horizontal="right" vertical="center"/>
    </xf>
    <xf numFmtId="10" fontId="54" fillId="0" borderId="11" xfId="0" applyNumberFormat="1" applyFont="1" applyBorder="1" applyAlignment="1">
      <alignment horizontal="right" vertical="center"/>
    </xf>
    <xf numFmtId="9" fontId="54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horizontal="right" vertical="center"/>
    </xf>
    <xf numFmtId="0" fontId="56" fillId="0" borderId="12" xfId="0" applyFont="1" applyBorder="1" applyAlignment="1">
      <alignment horizontal="right" vertical="center"/>
    </xf>
    <xf numFmtId="0" fontId="56" fillId="0" borderId="17" xfId="0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6" fillId="0" borderId="13" xfId="0" applyFont="1" applyBorder="1" applyAlignment="1">
      <alignment vertical="center"/>
    </xf>
    <xf numFmtId="10" fontId="57" fillId="0" borderId="0" xfId="0" applyNumberFormat="1" applyFont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/>
    </xf>
    <xf numFmtId="10" fontId="57" fillId="0" borderId="18" xfId="0" applyNumberFormat="1" applyFont="1" applyBorder="1" applyAlignment="1">
      <alignment horizontal="right" vertical="center"/>
    </xf>
    <xf numFmtId="10" fontId="57" fillId="0" borderId="11" xfId="0" applyNumberFormat="1" applyFont="1" applyBorder="1" applyAlignment="1">
      <alignment horizontal="right" vertical="center"/>
    </xf>
    <xf numFmtId="10" fontId="56" fillId="0" borderId="18" xfId="0" applyNumberFormat="1" applyFont="1" applyBorder="1" applyAlignment="1">
      <alignment horizontal="right" vertical="center"/>
    </xf>
    <xf numFmtId="10" fontId="56" fillId="0" borderId="11" xfId="0" applyNumberFormat="1" applyFont="1" applyBorder="1" applyAlignment="1">
      <alignment horizontal="right" vertical="center"/>
    </xf>
    <xf numFmtId="2" fontId="57" fillId="0" borderId="0" xfId="0" applyNumberFormat="1" applyFont="1" applyAlignment="1">
      <alignment horizontal="right" vertical="center"/>
    </xf>
    <xf numFmtId="2" fontId="57" fillId="0" borderId="10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10" fontId="61" fillId="0" borderId="11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171" fontId="54" fillId="0" borderId="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justify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vertical="center"/>
    </xf>
    <xf numFmtId="0" fontId="65" fillId="0" borderId="0" xfId="0" applyFont="1" applyBorder="1" applyAlignment="1">
      <alignment/>
    </xf>
    <xf numFmtId="0" fontId="67" fillId="0" borderId="19" xfId="0" applyFont="1" applyBorder="1" applyAlignment="1">
      <alignment vertical="center"/>
    </xf>
    <xf numFmtId="0" fontId="65" fillId="0" borderId="20" xfId="0" applyFont="1" applyBorder="1" applyAlignment="1">
      <alignment/>
    </xf>
    <xf numFmtId="171" fontId="65" fillId="0" borderId="20" xfId="53" applyNumberFormat="1" applyFont="1" applyBorder="1" applyAlignment="1">
      <alignment/>
    </xf>
    <xf numFmtId="171" fontId="65" fillId="0" borderId="21" xfId="53" applyNumberFormat="1" applyFont="1" applyBorder="1" applyAlignment="1">
      <alignment/>
    </xf>
    <xf numFmtId="0" fontId="67" fillId="0" borderId="22" xfId="0" applyFont="1" applyBorder="1" applyAlignment="1">
      <alignment vertical="center"/>
    </xf>
    <xf numFmtId="171" fontId="65" fillId="0" borderId="0" xfId="53" applyNumberFormat="1" applyFont="1" applyBorder="1" applyAlignment="1">
      <alignment/>
    </xf>
    <xf numFmtId="171" fontId="65" fillId="0" borderId="23" xfId="53" applyNumberFormat="1" applyFont="1" applyBorder="1" applyAlignment="1">
      <alignment/>
    </xf>
    <xf numFmtId="0" fontId="67" fillId="0" borderId="24" xfId="0" applyFont="1" applyBorder="1" applyAlignment="1">
      <alignment vertical="center"/>
    </xf>
    <xf numFmtId="0" fontId="65" fillId="0" borderId="25" xfId="0" applyFont="1" applyBorder="1" applyAlignment="1">
      <alignment/>
    </xf>
    <xf numFmtId="171" fontId="65" fillId="0" borderId="25" xfId="53" applyNumberFormat="1" applyFont="1" applyBorder="1" applyAlignment="1">
      <alignment/>
    </xf>
    <xf numFmtId="171" fontId="65" fillId="0" borderId="26" xfId="53" applyNumberFormat="1" applyFont="1" applyBorder="1" applyAlignment="1">
      <alignment/>
    </xf>
    <xf numFmtId="0" fontId="67" fillId="0" borderId="27" xfId="0" applyFont="1" applyFill="1" applyBorder="1" applyAlignment="1">
      <alignment vertical="center"/>
    </xf>
    <xf numFmtId="171" fontId="65" fillId="0" borderId="28" xfId="53" applyNumberFormat="1" applyFont="1" applyBorder="1" applyAlignment="1">
      <alignment/>
    </xf>
    <xf numFmtId="171" fontId="65" fillId="0" borderId="29" xfId="53" applyNumberFormat="1" applyFont="1" applyBorder="1" applyAlignment="1">
      <alignment/>
    </xf>
    <xf numFmtId="0" fontId="53" fillId="0" borderId="30" xfId="0" applyFont="1" applyBorder="1" applyAlignment="1">
      <alignment horizontal="right" vertical="center"/>
    </xf>
    <xf numFmtId="0" fontId="54" fillId="0" borderId="30" xfId="0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30" xfId="0" applyFont="1" applyBorder="1" applyAlignment="1">
      <alignment vertical="center"/>
    </xf>
    <xf numFmtId="171" fontId="54" fillId="0" borderId="30" xfId="0" applyNumberFormat="1" applyFont="1" applyBorder="1" applyAlignment="1">
      <alignment horizontal="right" vertical="center"/>
    </xf>
    <xf numFmtId="0" fontId="58" fillId="0" borderId="13" xfId="0" applyFont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31" xfId="0" applyFont="1" applyBorder="1" applyAlignment="1">
      <alignment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3" fontId="70" fillId="0" borderId="10" xfId="0" applyNumberFormat="1" applyFont="1" applyBorder="1" applyAlignment="1">
      <alignment horizontal="right" vertical="center"/>
    </xf>
    <xf numFmtId="3" fontId="70" fillId="0" borderId="0" xfId="0" applyNumberFormat="1" applyFont="1" applyAlignment="1">
      <alignment horizontal="right" vertical="center"/>
    </xf>
    <xf numFmtId="3" fontId="70" fillId="0" borderId="17" xfId="0" applyNumberFormat="1" applyFont="1" applyBorder="1" applyAlignment="1">
      <alignment horizontal="right" vertical="center"/>
    </xf>
    <xf numFmtId="3" fontId="70" fillId="0" borderId="10" xfId="0" applyNumberFormat="1" applyFont="1" applyBorder="1" applyAlignment="1">
      <alignment vertical="center"/>
    </xf>
    <xf numFmtId="3" fontId="70" fillId="0" borderId="0" xfId="0" applyNumberFormat="1" applyFont="1" applyAlignment="1">
      <alignment vertical="center"/>
    </xf>
    <xf numFmtId="3" fontId="70" fillId="0" borderId="35" xfId="0" applyNumberFormat="1" applyFont="1" applyBorder="1" applyAlignment="1">
      <alignment horizontal="right" vertical="center"/>
    </xf>
    <xf numFmtId="3" fontId="70" fillId="0" borderId="36" xfId="0" applyNumberFormat="1" applyFont="1" applyBorder="1" applyAlignment="1">
      <alignment horizontal="right" vertical="center"/>
    </xf>
    <xf numFmtId="3" fontId="70" fillId="0" borderId="34" xfId="0" applyNumberFormat="1" applyFont="1" applyBorder="1" applyAlignment="1">
      <alignment horizontal="right" vertical="center"/>
    </xf>
    <xf numFmtId="3" fontId="69" fillId="0" borderId="35" xfId="0" applyNumberFormat="1" applyFont="1" applyBorder="1" applyAlignment="1">
      <alignment horizontal="right" vertical="center"/>
    </xf>
    <xf numFmtId="3" fontId="69" fillId="0" borderId="36" xfId="0" applyNumberFormat="1" applyFont="1" applyBorder="1" applyAlignment="1">
      <alignment horizontal="right" vertical="center"/>
    </xf>
    <xf numFmtId="3" fontId="69" fillId="0" borderId="34" xfId="0" applyNumberFormat="1" applyFont="1" applyBorder="1" applyAlignment="1">
      <alignment horizontal="right" vertical="center"/>
    </xf>
    <xf numFmtId="0" fontId="69" fillId="0" borderId="34" xfId="0" applyFont="1" applyBorder="1" applyAlignment="1">
      <alignment vertical="center"/>
    </xf>
    <xf numFmtId="3" fontId="70" fillId="0" borderId="35" xfId="0" applyNumberFormat="1" applyFont="1" applyBorder="1" applyAlignment="1">
      <alignment vertical="center"/>
    </xf>
    <xf numFmtId="3" fontId="70" fillId="0" borderId="36" xfId="0" applyNumberFormat="1" applyFont="1" applyBorder="1" applyAlignment="1">
      <alignment vertical="center"/>
    </xf>
    <xf numFmtId="3" fontId="70" fillId="0" borderId="34" xfId="0" applyNumberFormat="1" applyFont="1" applyBorder="1" applyAlignment="1">
      <alignment vertical="center"/>
    </xf>
    <xf numFmtId="3" fontId="70" fillId="0" borderId="17" xfId="0" applyNumberFormat="1" applyFont="1" applyBorder="1" applyAlignment="1">
      <alignment vertical="center"/>
    </xf>
    <xf numFmtId="0" fontId="69" fillId="0" borderId="37" xfId="0" applyFont="1" applyBorder="1" applyAlignment="1">
      <alignment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3" fontId="69" fillId="0" borderId="0" xfId="0" applyNumberFormat="1" applyFont="1" applyAlignment="1">
      <alignment horizontal="right" vertical="center"/>
    </xf>
    <xf numFmtId="3" fontId="69" fillId="0" borderId="17" xfId="0" applyNumberFormat="1" applyFont="1" applyBorder="1" applyAlignment="1">
      <alignment horizontal="right" vertical="center"/>
    </xf>
    <xf numFmtId="3" fontId="69" fillId="0" borderId="10" xfId="0" applyNumberFormat="1" applyFont="1" applyBorder="1" applyAlignment="1">
      <alignment horizontal="right" vertical="center"/>
    </xf>
    <xf numFmtId="3" fontId="70" fillId="0" borderId="11" xfId="0" applyNumberFormat="1" applyFont="1" applyBorder="1" applyAlignment="1">
      <alignment horizontal="right" vertical="center"/>
    </xf>
    <xf numFmtId="3" fontId="70" fillId="0" borderId="18" xfId="0" applyNumberFormat="1" applyFont="1" applyBorder="1" applyAlignment="1">
      <alignment horizontal="right" vertical="center"/>
    </xf>
    <xf numFmtId="3" fontId="70" fillId="0" borderId="14" xfId="0" applyNumberFormat="1" applyFont="1" applyBorder="1" applyAlignment="1">
      <alignment horizontal="right" vertical="center"/>
    </xf>
    <xf numFmtId="3" fontId="72" fillId="0" borderId="10" xfId="0" applyNumberFormat="1" applyFont="1" applyBorder="1" applyAlignment="1">
      <alignment horizontal="center" vertical="center"/>
    </xf>
    <xf numFmtId="3" fontId="72" fillId="0" borderId="0" xfId="0" applyNumberFormat="1" applyFont="1" applyAlignment="1">
      <alignment horizontal="center" vertical="center"/>
    </xf>
    <xf numFmtId="3" fontId="72" fillId="0" borderId="17" xfId="0" applyNumberFormat="1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0" fillId="0" borderId="30" xfId="0" applyFont="1" applyBorder="1" applyAlignment="1">
      <alignment vertical="center" wrapText="1"/>
    </xf>
    <xf numFmtId="0" fontId="69" fillId="0" borderId="30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3" fontId="70" fillId="0" borderId="3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69" fillId="0" borderId="30" xfId="0" applyFont="1" applyBorder="1" applyAlignment="1">
      <alignment horizontal="left" vertical="center"/>
    </xf>
    <xf numFmtId="0" fontId="69" fillId="0" borderId="30" xfId="0" applyFont="1" applyBorder="1" applyAlignment="1">
      <alignment horizontal="right" vertical="center"/>
    </xf>
    <xf numFmtId="0" fontId="70" fillId="0" borderId="30" xfId="0" applyFont="1" applyBorder="1" applyAlignment="1">
      <alignment horizontal="left" vertical="center"/>
    </xf>
    <xf numFmtId="3" fontId="69" fillId="0" borderId="30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zoomScalePageLayoutView="0" workbookViewId="0" topLeftCell="A1">
      <pane ySplit="3750" topLeftCell="A41" activePane="bottomLeft" state="split"/>
      <selection pane="topLeft" activeCell="I5" sqref="I5"/>
      <selection pane="bottomLeft" activeCell="B60" sqref="B60"/>
    </sheetView>
  </sheetViews>
  <sheetFormatPr defaultColWidth="11.421875" defaultRowHeight="15"/>
  <cols>
    <col min="1" max="1" width="26.421875" style="0" customWidth="1"/>
    <col min="2" max="2" width="9.140625" style="0" customWidth="1"/>
    <col min="3" max="3" width="9.57421875" style="0" customWidth="1"/>
    <col min="4" max="4" width="9.140625" style="0" customWidth="1"/>
    <col min="5" max="5" width="8.00390625" style="0" customWidth="1"/>
    <col min="6" max="6" width="9.140625" style="0" customWidth="1"/>
    <col min="7" max="7" width="8.7109375" style="0" customWidth="1"/>
    <col min="8" max="16384" width="9.140625" style="0" customWidth="1"/>
  </cols>
  <sheetData>
    <row r="2" ht="15.75" thickBot="1"/>
    <row r="3" spans="2:8" ht="15.75" thickBot="1">
      <c r="B3" s="1"/>
      <c r="C3" s="131" t="s">
        <v>0</v>
      </c>
      <c r="D3" s="132"/>
      <c r="E3" s="2"/>
      <c r="F3" s="1"/>
      <c r="G3" s="131" t="s">
        <v>1</v>
      </c>
      <c r="H3" s="132"/>
    </row>
    <row r="4" spans="2:8" ht="39" thickBot="1">
      <c r="B4" s="3"/>
      <c r="C4" s="74" t="s">
        <v>2</v>
      </c>
      <c r="D4" s="5" t="s">
        <v>3</v>
      </c>
      <c r="E4" s="6"/>
      <c r="F4" s="3"/>
      <c r="G4" s="74" t="s">
        <v>2</v>
      </c>
      <c r="H4" s="5" t="s">
        <v>3</v>
      </c>
    </row>
    <row r="5" spans="2:8" ht="15.75" thickBot="1">
      <c r="B5" s="7">
        <v>2000</v>
      </c>
      <c r="C5" s="9">
        <v>216.7</v>
      </c>
      <c r="D5" s="10">
        <v>498</v>
      </c>
      <c r="E5" s="6"/>
      <c r="F5" s="7">
        <v>2010</v>
      </c>
      <c r="G5" s="4">
        <v>381.7</v>
      </c>
      <c r="H5" s="4">
        <v>864</v>
      </c>
    </row>
    <row r="6" spans="2:8" ht="15.75" thickBot="1">
      <c r="B6" s="8">
        <v>2001</v>
      </c>
      <c r="C6" s="9">
        <v>229.1</v>
      </c>
      <c r="D6" s="10">
        <v>512</v>
      </c>
      <c r="E6" s="6"/>
      <c r="F6" s="8">
        <v>2011</v>
      </c>
      <c r="G6" s="4">
        <v>407.3</v>
      </c>
      <c r="H6" s="4">
        <v>917</v>
      </c>
    </row>
    <row r="7" spans="2:8" ht="15.75" thickBot="1">
      <c r="B7" s="8">
        <v>2002</v>
      </c>
      <c r="C7" s="9">
        <v>240.2</v>
      </c>
      <c r="D7" s="10">
        <v>547</v>
      </c>
      <c r="E7" s="6"/>
      <c r="F7" s="8">
        <v>2012</v>
      </c>
      <c r="G7" s="4">
        <v>432.9</v>
      </c>
      <c r="H7" s="4">
        <v>974</v>
      </c>
    </row>
    <row r="8" spans="2:8" ht="15.75" thickBot="1">
      <c r="B8" s="8">
        <v>2003</v>
      </c>
      <c r="C8" s="9">
        <v>250.8</v>
      </c>
      <c r="D8" s="10">
        <v>571</v>
      </c>
      <c r="E8" s="6"/>
      <c r="F8" s="8">
        <v>2013</v>
      </c>
      <c r="G8" s="4">
        <v>458.5</v>
      </c>
      <c r="H8" s="4">
        <v>1034</v>
      </c>
    </row>
    <row r="9" spans="2:8" ht="15.75" thickBot="1">
      <c r="B9" s="8">
        <v>2004</v>
      </c>
      <c r="C9" s="9">
        <v>259.3</v>
      </c>
      <c r="D9" s="10">
        <v>609</v>
      </c>
      <c r="E9" s="6"/>
      <c r="F9" s="8">
        <v>2014</v>
      </c>
      <c r="G9" s="4">
        <v>484.1</v>
      </c>
      <c r="H9" s="4">
        <v>1098</v>
      </c>
    </row>
    <row r="10" spans="2:8" ht="15.75" thickBot="1">
      <c r="B10" s="8">
        <v>2005</v>
      </c>
      <c r="C10" s="9">
        <v>270</v>
      </c>
      <c r="D10" s="10">
        <v>644</v>
      </c>
      <c r="E10" s="6"/>
      <c r="F10" s="8">
        <v>2015</v>
      </c>
      <c r="G10" s="4">
        <v>509.7</v>
      </c>
      <c r="H10" s="4">
        <v>1167</v>
      </c>
    </row>
    <row r="11" spans="2:8" ht="15.75" thickBot="1">
      <c r="B11" s="8">
        <v>2006</v>
      </c>
      <c r="C11" s="9">
        <v>281.3</v>
      </c>
      <c r="D11" s="10">
        <v>684</v>
      </c>
      <c r="E11" s="6"/>
      <c r="F11" s="8">
        <v>2016</v>
      </c>
      <c r="G11" s="4">
        <v>535.3</v>
      </c>
      <c r="H11" s="4">
        <v>1239</v>
      </c>
    </row>
    <row r="12" spans="2:8" ht="15.75" thickBot="1">
      <c r="B12" s="8">
        <v>2007</v>
      </c>
      <c r="C12" s="9">
        <v>296</v>
      </c>
      <c r="D12" s="10">
        <v>728</v>
      </c>
      <c r="E12" s="6"/>
      <c r="F12" s="8">
        <v>2017</v>
      </c>
      <c r="G12" s="4">
        <v>560.9</v>
      </c>
      <c r="H12" s="4">
        <v>1316</v>
      </c>
    </row>
    <row r="13" spans="2:8" ht="15.75" thickBot="1">
      <c r="B13" s="8">
        <v>2008</v>
      </c>
      <c r="C13" s="9">
        <v>326.2</v>
      </c>
      <c r="D13" s="10">
        <v>751</v>
      </c>
      <c r="E13" s="6"/>
      <c r="F13" s="8">
        <v>2018</v>
      </c>
      <c r="G13" s="4">
        <v>586.5</v>
      </c>
      <c r="H13" s="4">
        <v>1397</v>
      </c>
    </row>
    <row r="14" spans="2:8" ht="15.75" thickBot="1">
      <c r="B14" s="8">
        <v>2009</v>
      </c>
      <c r="C14" s="9">
        <v>356</v>
      </c>
      <c r="D14" s="10">
        <v>796</v>
      </c>
      <c r="E14" s="6"/>
      <c r="F14" s="8">
        <v>2019</v>
      </c>
      <c r="G14" s="4">
        <v>612.1</v>
      </c>
      <c r="H14" s="4">
        <v>1484</v>
      </c>
    </row>
    <row r="15" spans="2:8" ht="15.75" thickBot="1">
      <c r="B15" s="8" t="s">
        <v>4</v>
      </c>
      <c r="C15" s="11">
        <v>0.057</v>
      </c>
      <c r="D15" s="11">
        <v>0.053</v>
      </c>
      <c r="E15" s="12"/>
      <c r="F15" s="13" t="s">
        <v>4</v>
      </c>
      <c r="G15" s="11">
        <v>0.054</v>
      </c>
      <c r="H15" s="11">
        <v>0.062</v>
      </c>
    </row>
    <row r="16" spans="2:8" ht="15">
      <c r="B16" s="48"/>
      <c r="C16" s="49"/>
      <c r="D16" s="49"/>
      <c r="E16" s="12"/>
      <c r="F16" s="49"/>
      <c r="G16" s="49"/>
      <c r="H16" s="49"/>
    </row>
    <row r="17" spans="2:8" ht="15">
      <c r="B17" s="48"/>
      <c r="C17" s="49"/>
      <c r="D17" s="49"/>
      <c r="E17" s="12"/>
      <c r="F17" s="49"/>
      <c r="G17" s="49"/>
      <c r="H17" s="49"/>
    </row>
    <row r="18" ht="15.75" thickBot="1">
      <c r="A18" s="50" t="s">
        <v>22</v>
      </c>
    </row>
    <row r="19" spans="1:2" s="16" customFormat="1" ht="13.5" thickBot="1">
      <c r="A19" s="14" t="s">
        <v>5</v>
      </c>
      <c r="B19" s="15">
        <v>0.046</v>
      </c>
    </row>
    <row r="20" spans="1:2" s="16" customFormat="1" ht="13.5" thickBot="1">
      <c r="A20" s="17" t="s">
        <v>6</v>
      </c>
      <c r="B20" s="18">
        <v>0.39</v>
      </c>
    </row>
    <row r="21" spans="1:2" s="16" customFormat="1" ht="13.5" thickBot="1">
      <c r="A21" s="17" t="s">
        <v>7</v>
      </c>
      <c r="B21" s="19">
        <v>0.1782</v>
      </c>
    </row>
    <row r="22" spans="1:2" s="16" customFormat="1" ht="13.5" thickBot="1">
      <c r="A22" s="17" t="s">
        <v>8</v>
      </c>
      <c r="B22" s="19">
        <v>0.067</v>
      </c>
    </row>
    <row r="23" spans="1:2" s="16" customFormat="1" ht="13.5" thickBot="1">
      <c r="A23" s="17" t="s">
        <v>9</v>
      </c>
      <c r="B23" s="20">
        <v>0.75</v>
      </c>
    </row>
    <row r="24" spans="1:2" s="16" customFormat="1" ht="13.5" thickBot="1">
      <c r="A24" s="17" t="s">
        <v>10</v>
      </c>
      <c r="B24" s="19">
        <v>0.019</v>
      </c>
    </row>
    <row r="25" ht="15.75" thickBot="1"/>
    <row r="26" spans="1:11" ht="15.75" thickBot="1">
      <c r="A26" s="21"/>
      <c r="B26" s="22">
        <v>2010</v>
      </c>
      <c r="C26" s="22">
        <v>2011</v>
      </c>
      <c r="D26" s="22">
        <v>2012</v>
      </c>
      <c r="E26" s="22">
        <v>2013</v>
      </c>
      <c r="F26" s="22">
        <v>2014</v>
      </c>
      <c r="G26" s="22">
        <v>2015</v>
      </c>
      <c r="H26" s="22">
        <v>2016</v>
      </c>
      <c r="I26" s="22">
        <v>2017</v>
      </c>
      <c r="J26" s="22">
        <v>2018</v>
      </c>
      <c r="K26" s="23">
        <v>2019</v>
      </c>
    </row>
    <row r="27" spans="1:11" ht="15">
      <c r="A27" s="24" t="s">
        <v>11</v>
      </c>
      <c r="B27" s="25">
        <v>33010</v>
      </c>
      <c r="C27" s="25">
        <v>36004</v>
      </c>
      <c r="D27" s="25">
        <v>40488</v>
      </c>
      <c r="E27" s="25">
        <v>40349</v>
      </c>
      <c r="F27" s="25">
        <v>38352</v>
      </c>
      <c r="G27" s="25">
        <v>33432</v>
      </c>
      <c r="H27" s="25">
        <v>31041</v>
      </c>
      <c r="I27" s="25">
        <v>2379</v>
      </c>
      <c r="J27" s="25">
        <v>22353</v>
      </c>
      <c r="K27" s="26">
        <v>21451</v>
      </c>
    </row>
    <row r="28" spans="1:11" ht="15">
      <c r="A28" s="24" t="s">
        <v>12</v>
      </c>
      <c r="B28" s="25">
        <v>59351</v>
      </c>
      <c r="C28" s="25">
        <v>63460</v>
      </c>
      <c r="D28" s="25">
        <v>68416</v>
      </c>
      <c r="E28" s="25">
        <v>73896</v>
      </c>
      <c r="F28" s="25">
        <v>80256</v>
      </c>
      <c r="G28" s="25">
        <v>88196</v>
      </c>
      <c r="H28" s="25">
        <v>98257</v>
      </c>
      <c r="I28" s="25">
        <v>110562</v>
      </c>
      <c r="J28" s="25">
        <v>125070</v>
      </c>
      <c r="K28" s="26">
        <v>142350</v>
      </c>
    </row>
    <row r="29" spans="1:11" ht="15">
      <c r="A29" s="24" t="s">
        <v>13</v>
      </c>
      <c r="B29" s="34">
        <v>0.56</v>
      </c>
      <c r="C29" s="34">
        <v>0.57</v>
      </c>
      <c r="D29" s="34">
        <v>0.59</v>
      </c>
      <c r="E29" s="34">
        <v>0.55</v>
      </c>
      <c r="F29" s="34">
        <v>0.48</v>
      </c>
      <c r="G29" s="34">
        <v>0.38</v>
      </c>
      <c r="H29" s="34">
        <v>0.32</v>
      </c>
      <c r="I29" s="34">
        <v>0.22</v>
      </c>
      <c r="J29" s="34">
        <v>0.18</v>
      </c>
      <c r="K29" s="35">
        <v>0.15</v>
      </c>
    </row>
    <row r="30" spans="1:11" ht="15">
      <c r="A30" s="24" t="s">
        <v>14</v>
      </c>
      <c r="B30" s="34">
        <v>0.55</v>
      </c>
      <c r="C30" s="34">
        <v>0.56</v>
      </c>
      <c r="D30" s="34">
        <v>0.56</v>
      </c>
      <c r="E30" s="34">
        <v>0.55</v>
      </c>
      <c r="F30" s="34">
        <v>0.53</v>
      </c>
      <c r="G30" s="34">
        <v>0.5</v>
      </c>
      <c r="H30" s="34">
        <v>0.48</v>
      </c>
      <c r="I30" s="34">
        <v>0.45</v>
      </c>
      <c r="J30" s="34">
        <v>0.44</v>
      </c>
      <c r="K30" s="35">
        <v>0.43</v>
      </c>
    </row>
    <row r="31" spans="1:11" ht="15">
      <c r="A31" s="24" t="s">
        <v>15</v>
      </c>
      <c r="B31" s="28">
        <v>0.2802</v>
      </c>
      <c r="C31" s="28">
        <v>0.2804</v>
      </c>
      <c r="D31" s="28">
        <v>0.2809</v>
      </c>
      <c r="E31" s="28">
        <v>0.28</v>
      </c>
      <c r="F31" s="28">
        <v>0.2787</v>
      </c>
      <c r="G31" s="28">
        <v>0.2768</v>
      </c>
      <c r="H31" s="28">
        <v>0.2755</v>
      </c>
      <c r="I31" s="28">
        <v>0.2735</v>
      </c>
      <c r="J31" s="28">
        <v>0.2728</v>
      </c>
      <c r="K31" s="29">
        <v>0.2723</v>
      </c>
    </row>
    <row r="32" spans="1:11" ht="15.75" thickBot="1">
      <c r="A32" s="24" t="s">
        <v>16</v>
      </c>
      <c r="B32" s="30">
        <v>0.061</v>
      </c>
      <c r="C32" s="30">
        <v>0.0627</v>
      </c>
      <c r="D32" s="30">
        <v>0.0641</v>
      </c>
      <c r="E32" s="30">
        <v>0.0599</v>
      </c>
      <c r="F32" s="30">
        <v>0.0609</v>
      </c>
      <c r="G32" s="30">
        <v>0.0631</v>
      </c>
      <c r="H32" s="30">
        <v>0.0667</v>
      </c>
      <c r="I32" s="30">
        <v>0.0729</v>
      </c>
      <c r="J32" s="30">
        <v>0.0747</v>
      </c>
      <c r="K32" s="31">
        <v>0.0767</v>
      </c>
    </row>
    <row r="33" spans="1:11" ht="15.75" thickBot="1">
      <c r="A33" s="27" t="s">
        <v>17</v>
      </c>
      <c r="B33" s="32">
        <v>0.1964</v>
      </c>
      <c r="C33" s="32">
        <v>0.1959</v>
      </c>
      <c r="D33" s="32">
        <v>0.1944</v>
      </c>
      <c r="E33" s="32">
        <v>0.197</v>
      </c>
      <c r="F33" s="32">
        <v>0.2034</v>
      </c>
      <c r="G33" s="32">
        <v>0.2137</v>
      </c>
      <c r="H33" s="32">
        <v>0.2214</v>
      </c>
      <c r="I33" s="32">
        <v>0.2348</v>
      </c>
      <c r="J33" s="32">
        <v>0.24</v>
      </c>
      <c r="K33" s="33">
        <v>0.2442</v>
      </c>
    </row>
    <row r="34" ht="15.75" thickBot="1"/>
    <row r="35" spans="1:2" ht="15.75" thickBot="1">
      <c r="A35" s="41" t="s">
        <v>21</v>
      </c>
      <c r="B35" s="42"/>
    </row>
    <row r="36" spans="1:2" ht="15.75" thickBot="1">
      <c r="A36" s="43" t="s">
        <v>18</v>
      </c>
      <c r="B36" s="47">
        <v>0.2141</v>
      </c>
    </row>
    <row r="37" spans="1:2" ht="15.75" thickBot="1">
      <c r="A37" s="43" t="s">
        <v>19</v>
      </c>
      <c r="B37" s="44">
        <v>42032</v>
      </c>
    </row>
    <row r="38" spans="1:2" ht="20.25" customHeight="1" thickBot="1">
      <c r="A38" s="45" t="s">
        <v>20</v>
      </c>
      <c r="B38" s="46">
        <v>4858</v>
      </c>
    </row>
    <row r="41" spans="1:5" ht="15">
      <c r="A41" s="133" t="s">
        <v>46</v>
      </c>
      <c r="B41" s="133"/>
      <c r="C41" s="133"/>
      <c r="D41" s="133"/>
      <c r="E41" s="133"/>
    </row>
    <row r="42" ht="15.75">
      <c r="A42" s="51"/>
    </row>
    <row r="43" spans="1:11" ht="15">
      <c r="A43" s="72" t="s">
        <v>23</v>
      </c>
      <c r="B43" s="70">
        <v>2010</v>
      </c>
      <c r="C43" s="70">
        <v>2011</v>
      </c>
      <c r="D43" s="70">
        <v>2012</v>
      </c>
      <c r="E43" s="70">
        <v>2013</v>
      </c>
      <c r="F43" s="70">
        <v>2014</v>
      </c>
      <c r="G43" s="70">
        <v>2015</v>
      </c>
      <c r="H43" s="70">
        <v>2016</v>
      </c>
      <c r="I43" s="70">
        <v>2017</v>
      </c>
      <c r="J43" s="70">
        <v>2018</v>
      </c>
      <c r="K43" s="70">
        <v>2019</v>
      </c>
    </row>
    <row r="44" spans="1:11" ht="15">
      <c r="A44" s="73" t="s">
        <v>24</v>
      </c>
      <c r="B44" s="71">
        <v>69011</v>
      </c>
      <c r="C44" s="71">
        <v>73443</v>
      </c>
      <c r="D44" s="71">
        <v>78986</v>
      </c>
      <c r="E44" s="71">
        <v>85042</v>
      </c>
      <c r="F44" s="71">
        <v>90553</v>
      </c>
      <c r="G44" s="71">
        <v>90701</v>
      </c>
      <c r="H44" s="71">
        <v>96412</v>
      </c>
      <c r="I44" s="71">
        <v>102976</v>
      </c>
      <c r="J44" s="71">
        <v>107076</v>
      </c>
      <c r="K44" s="71">
        <v>115560</v>
      </c>
    </row>
    <row r="45" spans="1:11" ht="15">
      <c r="A45" s="73" t="s">
        <v>25</v>
      </c>
      <c r="B45" s="71">
        <v>18677</v>
      </c>
      <c r="C45" s="71">
        <v>19594</v>
      </c>
      <c r="D45" s="71">
        <v>21028</v>
      </c>
      <c r="E45" s="71">
        <v>22553</v>
      </c>
      <c r="F45" s="71">
        <v>24237</v>
      </c>
      <c r="G45" s="71">
        <v>26220</v>
      </c>
      <c r="H45" s="71">
        <v>28145</v>
      </c>
      <c r="I45" s="71">
        <v>30177</v>
      </c>
      <c r="J45" s="71">
        <v>32255</v>
      </c>
      <c r="K45" s="71">
        <v>34208</v>
      </c>
    </row>
    <row r="46" spans="1:11" ht="15">
      <c r="A46" s="73" t="s">
        <v>26</v>
      </c>
      <c r="B46" s="71">
        <v>4110</v>
      </c>
      <c r="C46" s="71">
        <v>4955</v>
      </c>
      <c r="D46" s="71">
        <v>5481</v>
      </c>
      <c r="E46" s="71">
        <v>6360</v>
      </c>
      <c r="F46" s="71">
        <v>7940</v>
      </c>
      <c r="G46" s="71">
        <v>10061</v>
      </c>
      <c r="H46" s="71">
        <v>12305</v>
      </c>
      <c r="I46" s="71">
        <v>14508</v>
      </c>
      <c r="J46" s="71">
        <v>17280</v>
      </c>
      <c r="K46" s="71">
        <v>19686</v>
      </c>
    </row>
    <row r="48" s="53" customFormat="1" ht="12.75">
      <c r="A48" s="54" t="s">
        <v>27</v>
      </c>
    </row>
    <row r="49" spans="1:11" s="53" customFormat="1" ht="12.75">
      <c r="A49" s="56" t="s">
        <v>24</v>
      </c>
      <c r="B49" s="57"/>
      <c r="C49" s="58">
        <f>C44/B44-1</f>
        <v>0.06422164582457879</v>
      </c>
      <c r="D49" s="58">
        <f aca="true" t="shared" si="0" ref="D49:K49">D44/C44-1</f>
        <v>0.0754734964530317</v>
      </c>
      <c r="E49" s="58">
        <f t="shared" si="0"/>
        <v>0.07667181525840028</v>
      </c>
      <c r="F49" s="58">
        <f t="shared" si="0"/>
        <v>0.06480327367653627</v>
      </c>
      <c r="G49" s="58">
        <f t="shared" si="0"/>
        <v>0.0016344019524476838</v>
      </c>
      <c r="H49" s="58">
        <f t="shared" si="0"/>
        <v>0.06296512717610603</v>
      </c>
      <c r="I49" s="58">
        <f t="shared" si="0"/>
        <v>0.06808281126830695</v>
      </c>
      <c r="J49" s="58">
        <f t="shared" si="0"/>
        <v>0.03981510254816656</v>
      </c>
      <c r="K49" s="59">
        <f t="shared" si="0"/>
        <v>0.0792334416676006</v>
      </c>
    </row>
    <row r="50" spans="1:11" s="53" customFormat="1" ht="12.75">
      <c r="A50" s="60" t="s">
        <v>25</v>
      </c>
      <c r="B50" s="55"/>
      <c r="C50" s="61">
        <f aca="true" t="shared" si="1" ref="C50:K50">C45/B45-1</f>
        <v>0.0490978208491728</v>
      </c>
      <c r="D50" s="61">
        <f t="shared" si="1"/>
        <v>0.07318566908237223</v>
      </c>
      <c r="E50" s="61">
        <f t="shared" si="1"/>
        <v>0.0725223511508466</v>
      </c>
      <c r="F50" s="61">
        <f t="shared" si="1"/>
        <v>0.0746685585066289</v>
      </c>
      <c r="G50" s="61">
        <f t="shared" si="1"/>
        <v>0.0818170565664067</v>
      </c>
      <c r="H50" s="61">
        <f t="shared" si="1"/>
        <v>0.0734172387490466</v>
      </c>
      <c r="I50" s="61">
        <f t="shared" si="1"/>
        <v>0.07219754841001946</v>
      </c>
      <c r="J50" s="61">
        <f t="shared" si="1"/>
        <v>0.06886039036352187</v>
      </c>
      <c r="K50" s="62">
        <f t="shared" si="1"/>
        <v>0.0605487521314525</v>
      </c>
    </row>
    <row r="51" spans="1:11" s="53" customFormat="1" ht="12.75">
      <c r="A51" s="63" t="s">
        <v>26</v>
      </c>
      <c r="B51" s="64"/>
      <c r="C51" s="65">
        <f aca="true" t="shared" si="2" ref="C51:K51">C46/B46-1</f>
        <v>0.2055961070559611</v>
      </c>
      <c r="D51" s="65">
        <f t="shared" si="2"/>
        <v>0.10615539858728562</v>
      </c>
      <c r="E51" s="65">
        <f t="shared" si="2"/>
        <v>0.16037219485495346</v>
      </c>
      <c r="F51" s="65">
        <f t="shared" si="2"/>
        <v>0.2484276729559749</v>
      </c>
      <c r="G51" s="65">
        <f t="shared" si="2"/>
        <v>0.26712846347607044</v>
      </c>
      <c r="H51" s="65">
        <f t="shared" si="2"/>
        <v>0.2230394592982805</v>
      </c>
      <c r="I51" s="65">
        <f t="shared" si="2"/>
        <v>0.1790329134498172</v>
      </c>
      <c r="J51" s="65">
        <f t="shared" si="2"/>
        <v>0.19106699751861034</v>
      </c>
      <c r="K51" s="66">
        <f t="shared" si="2"/>
        <v>0.13923611111111112</v>
      </c>
    </row>
    <row r="52" s="53" customFormat="1" ht="12.75">
      <c r="A52" s="55"/>
    </row>
    <row r="53" spans="1:11" s="53" customFormat="1" ht="12.75">
      <c r="A53" s="67" t="s">
        <v>28</v>
      </c>
      <c r="B53" s="68">
        <f>B46/B44</f>
        <v>0.05955572300068105</v>
      </c>
      <c r="C53" s="68">
        <f aca="true" t="shared" si="3" ref="C53:K53">C46/C44</f>
        <v>0.0674672875563362</v>
      </c>
      <c r="D53" s="68">
        <f t="shared" si="3"/>
        <v>0.06939204415972451</v>
      </c>
      <c r="E53" s="68">
        <f t="shared" si="3"/>
        <v>0.07478657604477787</v>
      </c>
      <c r="F53" s="68">
        <f t="shared" si="3"/>
        <v>0.08768345609753404</v>
      </c>
      <c r="G53" s="68">
        <f t="shared" si="3"/>
        <v>0.11092490711238023</v>
      </c>
      <c r="H53" s="68">
        <f t="shared" si="3"/>
        <v>0.12762934074596524</v>
      </c>
      <c r="I53" s="68">
        <f t="shared" si="3"/>
        <v>0.1408871970167806</v>
      </c>
      <c r="J53" s="68">
        <f t="shared" si="3"/>
        <v>0.16138070155777204</v>
      </c>
      <c r="K53" s="69">
        <f t="shared" si="3"/>
        <v>0.17035306334371755</v>
      </c>
    </row>
  </sheetData>
  <sheetProtection/>
  <mergeCells count="3">
    <mergeCell ref="C3:D3"/>
    <mergeCell ref="G3:H3"/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O6" sqref="O6"/>
    </sheetView>
  </sheetViews>
  <sheetFormatPr defaultColWidth="11.421875" defaultRowHeight="15"/>
  <cols>
    <col min="1" max="1" width="9.140625" style="0" customWidth="1"/>
    <col min="2" max="2" width="23.140625" style="0" customWidth="1"/>
    <col min="3" max="16384" width="9.140625" style="0" customWidth="1"/>
  </cols>
  <sheetData>
    <row r="1" ht="16.5">
      <c r="B1" s="78" t="s">
        <v>45</v>
      </c>
    </row>
    <row r="2" ht="15.75">
      <c r="B2" s="51"/>
    </row>
    <row r="3" spans="2:12" ht="15">
      <c r="B3" s="72" t="s">
        <v>29</v>
      </c>
      <c r="C3" s="70">
        <v>2010</v>
      </c>
      <c r="D3" s="70">
        <v>2011</v>
      </c>
      <c r="E3" s="70">
        <v>2012</v>
      </c>
      <c r="F3" s="70">
        <v>2013</v>
      </c>
      <c r="G3" s="70">
        <v>2014</v>
      </c>
      <c r="H3" s="70">
        <v>2015</v>
      </c>
      <c r="I3" s="70">
        <v>2016</v>
      </c>
      <c r="J3" s="70">
        <v>2017</v>
      </c>
      <c r="K3" s="70">
        <v>2018</v>
      </c>
      <c r="L3" s="70">
        <v>2019</v>
      </c>
    </row>
    <row r="4" spans="2:12" ht="15">
      <c r="B4" s="75" t="s">
        <v>30</v>
      </c>
      <c r="C4" s="71">
        <v>7236</v>
      </c>
      <c r="D4" s="71">
        <v>7951</v>
      </c>
      <c r="E4" s="71">
        <v>8820</v>
      </c>
      <c r="F4" s="71">
        <v>10160</v>
      </c>
      <c r="G4" s="71">
        <v>11849</v>
      </c>
      <c r="H4" s="71">
        <v>13853</v>
      </c>
      <c r="I4" s="71">
        <v>15439</v>
      </c>
      <c r="J4" s="71">
        <v>17206</v>
      </c>
      <c r="K4" s="71">
        <v>19025</v>
      </c>
      <c r="L4" s="71">
        <v>20735</v>
      </c>
    </row>
    <row r="5" spans="2:12" ht="15">
      <c r="B5" s="75" t="s">
        <v>31</v>
      </c>
      <c r="C5" s="71">
        <v>6766</v>
      </c>
      <c r="D5" s="71">
        <v>6928</v>
      </c>
      <c r="E5" s="71">
        <v>7318</v>
      </c>
      <c r="F5" s="71">
        <v>7324</v>
      </c>
      <c r="G5" s="71">
        <v>7143</v>
      </c>
      <c r="H5" s="71">
        <v>6917</v>
      </c>
      <c r="I5" s="71">
        <v>7065</v>
      </c>
      <c r="J5" s="71">
        <v>7126</v>
      </c>
      <c r="K5" s="71">
        <v>7085</v>
      </c>
      <c r="L5" s="71">
        <v>6969</v>
      </c>
    </row>
    <row r="6" spans="2:12" ht="15">
      <c r="B6" s="75" t="s">
        <v>32</v>
      </c>
      <c r="C6" s="71">
        <v>538</v>
      </c>
      <c r="D6" s="71">
        <v>573</v>
      </c>
      <c r="E6" s="71">
        <v>602</v>
      </c>
      <c r="F6" s="71">
        <v>633</v>
      </c>
      <c r="G6" s="71">
        <v>660</v>
      </c>
      <c r="H6" s="71">
        <v>691</v>
      </c>
      <c r="I6" s="71">
        <v>743</v>
      </c>
      <c r="J6" s="71">
        <v>781</v>
      </c>
      <c r="K6" s="71">
        <v>839</v>
      </c>
      <c r="L6" s="71">
        <v>923</v>
      </c>
    </row>
    <row r="7" spans="2:12" ht="15">
      <c r="B7" s="75" t="s">
        <v>33</v>
      </c>
      <c r="C7" s="71">
        <v>-5784</v>
      </c>
      <c r="D7" s="71">
        <v>-8998</v>
      </c>
      <c r="E7" s="71">
        <v>-18072</v>
      </c>
      <c r="F7" s="71">
        <v>-8440</v>
      </c>
      <c r="G7" s="71">
        <v>-8008</v>
      </c>
      <c r="H7" s="71">
        <v>-5951</v>
      </c>
      <c r="I7" s="71">
        <v>-10029</v>
      </c>
      <c r="J7" s="71">
        <v>-6041</v>
      </c>
      <c r="K7" s="71">
        <v>-6148</v>
      </c>
      <c r="L7" s="71">
        <v>-6414</v>
      </c>
    </row>
    <row r="8" spans="2:12" ht="15">
      <c r="B8" s="75" t="s">
        <v>34</v>
      </c>
      <c r="C8" s="71">
        <v>-1539</v>
      </c>
      <c r="D8" s="71">
        <v>-244</v>
      </c>
      <c r="E8" s="71">
        <v>-435</v>
      </c>
      <c r="F8" s="71">
        <v>-241</v>
      </c>
      <c r="G8" s="71">
        <v>-323</v>
      </c>
      <c r="H8" s="71">
        <v>40</v>
      </c>
      <c r="I8" s="71">
        <v>-402</v>
      </c>
      <c r="J8" s="71">
        <v>-369</v>
      </c>
      <c r="K8" s="71">
        <v>-243</v>
      </c>
      <c r="L8" s="71">
        <v>-537</v>
      </c>
    </row>
    <row r="9" spans="2:12" ht="15">
      <c r="B9" s="75" t="s">
        <v>35</v>
      </c>
      <c r="C9" s="71">
        <v>-3289</v>
      </c>
      <c r="D9" s="71">
        <v>-1767</v>
      </c>
      <c r="E9" s="71">
        <v>-1075</v>
      </c>
      <c r="F9" s="71">
        <v>-771</v>
      </c>
      <c r="G9" s="71">
        <v>-647</v>
      </c>
      <c r="H9" s="71">
        <v>-606</v>
      </c>
      <c r="I9" s="71">
        <v>-608</v>
      </c>
      <c r="J9" s="71">
        <v>-629</v>
      </c>
      <c r="K9" s="71">
        <v>-658</v>
      </c>
      <c r="L9" s="71">
        <v>-697</v>
      </c>
    </row>
    <row r="10" spans="2:12" ht="15">
      <c r="B10" s="75" t="s">
        <v>36</v>
      </c>
      <c r="C10" s="71">
        <v>3131</v>
      </c>
      <c r="D10" s="71">
        <v>137</v>
      </c>
      <c r="E10" s="71">
        <v>-429</v>
      </c>
      <c r="F10" s="71">
        <v>-459</v>
      </c>
      <c r="G10" s="71">
        <v>-406</v>
      </c>
      <c r="H10" s="71">
        <v>11</v>
      </c>
      <c r="I10" s="71">
        <v>-402</v>
      </c>
      <c r="J10" s="71">
        <v>-455</v>
      </c>
      <c r="K10" s="71">
        <v>-271</v>
      </c>
      <c r="L10" s="71">
        <v>-939</v>
      </c>
    </row>
    <row r="11" spans="2:12" ht="15">
      <c r="B11" s="73" t="s">
        <v>37</v>
      </c>
      <c r="C11" s="70">
        <f>SUM(C4:C10)</f>
        <v>7059</v>
      </c>
      <c r="D11" s="70">
        <f aca="true" t="shared" si="0" ref="D11:L11">SUM(D4:D10)</f>
        <v>4580</v>
      </c>
      <c r="E11" s="70">
        <f t="shared" si="0"/>
        <v>-3271</v>
      </c>
      <c r="F11" s="70">
        <f t="shared" si="0"/>
        <v>8206</v>
      </c>
      <c r="G11" s="70">
        <f t="shared" si="0"/>
        <v>10268</v>
      </c>
      <c r="H11" s="70">
        <f t="shared" si="0"/>
        <v>14955</v>
      </c>
      <c r="I11" s="70">
        <f t="shared" si="0"/>
        <v>11806</v>
      </c>
      <c r="J11" s="70">
        <f t="shared" si="0"/>
        <v>17619</v>
      </c>
      <c r="K11" s="70">
        <f t="shared" si="0"/>
        <v>19629</v>
      </c>
      <c r="L11" s="70">
        <f t="shared" si="0"/>
        <v>20040</v>
      </c>
    </row>
    <row r="14" spans="2:12" ht="15">
      <c r="B14" s="72"/>
      <c r="C14" s="70">
        <v>2010</v>
      </c>
      <c r="D14" s="70">
        <v>2011</v>
      </c>
      <c r="E14" s="70">
        <v>2012</v>
      </c>
      <c r="F14" s="70">
        <v>2013</v>
      </c>
      <c r="G14" s="70">
        <v>2014</v>
      </c>
      <c r="H14" s="70">
        <v>2015</v>
      </c>
      <c r="I14" s="70">
        <v>2016</v>
      </c>
      <c r="J14" s="70">
        <v>2017</v>
      </c>
      <c r="K14" s="70">
        <v>2018</v>
      </c>
      <c r="L14" s="70">
        <v>2019</v>
      </c>
    </row>
    <row r="15" spans="2:12" ht="15">
      <c r="B15" s="75" t="s">
        <v>37</v>
      </c>
      <c r="C15" s="71">
        <f>C11</f>
        <v>7059</v>
      </c>
      <c r="D15" s="71">
        <f aca="true" t="shared" si="1" ref="D15:L15">D11</f>
        <v>4580</v>
      </c>
      <c r="E15" s="71">
        <f t="shared" si="1"/>
        <v>-3271</v>
      </c>
      <c r="F15" s="71">
        <f t="shared" si="1"/>
        <v>8206</v>
      </c>
      <c r="G15" s="71">
        <f t="shared" si="1"/>
        <v>10268</v>
      </c>
      <c r="H15" s="71">
        <f t="shared" si="1"/>
        <v>14955</v>
      </c>
      <c r="I15" s="71">
        <f t="shared" si="1"/>
        <v>11806</v>
      </c>
      <c r="J15" s="71">
        <f t="shared" si="1"/>
        <v>17619</v>
      </c>
      <c r="K15" s="71">
        <f t="shared" si="1"/>
        <v>19629</v>
      </c>
      <c r="L15" s="71">
        <f t="shared" si="1"/>
        <v>20040</v>
      </c>
    </row>
    <row r="16" spans="2:12" ht="15">
      <c r="B16" s="75" t="s">
        <v>38</v>
      </c>
      <c r="C16" s="72"/>
      <c r="D16" s="72"/>
      <c r="E16" s="72"/>
      <c r="F16" s="72"/>
      <c r="G16" s="72"/>
      <c r="H16" s="72"/>
      <c r="I16" s="72"/>
      <c r="J16" s="72"/>
      <c r="K16" s="72"/>
      <c r="L16" s="71">
        <v>96385</v>
      </c>
    </row>
    <row r="17" spans="2:12" ht="15">
      <c r="B17" s="73" t="s">
        <v>39</v>
      </c>
      <c r="C17" s="70">
        <f>SUM(C15:C16)</f>
        <v>7059</v>
      </c>
      <c r="D17" s="70">
        <f aca="true" t="shared" si="2" ref="D17:L17">SUM(D15:D16)</f>
        <v>4580</v>
      </c>
      <c r="E17" s="70">
        <f t="shared" si="2"/>
        <v>-3271</v>
      </c>
      <c r="F17" s="70">
        <f t="shared" si="2"/>
        <v>8206</v>
      </c>
      <c r="G17" s="70">
        <f t="shared" si="2"/>
        <v>10268</v>
      </c>
      <c r="H17" s="70">
        <f t="shared" si="2"/>
        <v>14955</v>
      </c>
      <c r="I17" s="70">
        <f t="shared" si="2"/>
        <v>11806</v>
      </c>
      <c r="J17" s="70">
        <f t="shared" si="2"/>
        <v>17619</v>
      </c>
      <c r="K17" s="70">
        <f t="shared" si="2"/>
        <v>19629</v>
      </c>
      <c r="L17" s="70">
        <f t="shared" si="2"/>
        <v>116425</v>
      </c>
    </row>
    <row r="18" spans="2:12" ht="15">
      <c r="B18" s="75" t="s">
        <v>17</v>
      </c>
      <c r="C18" s="76">
        <v>0.196</v>
      </c>
      <c r="D18" s="76">
        <v>0.196</v>
      </c>
      <c r="E18" s="76">
        <v>0.194</v>
      </c>
      <c r="F18" s="76">
        <v>0.197</v>
      </c>
      <c r="G18" s="76">
        <v>0.203</v>
      </c>
      <c r="H18" s="76">
        <v>0.214</v>
      </c>
      <c r="I18" s="76">
        <v>0.221</v>
      </c>
      <c r="J18" s="76">
        <v>0.235</v>
      </c>
      <c r="K18" s="76">
        <v>0.24</v>
      </c>
      <c r="L18" s="76">
        <v>0.244</v>
      </c>
    </row>
    <row r="19" spans="2:12" ht="15">
      <c r="B19" s="73" t="s">
        <v>40</v>
      </c>
      <c r="C19" s="70">
        <v>5900</v>
      </c>
      <c r="D19" s="70">
        <v>3202</v>
      </c>
      <c r="E19" s="70">
        <v>-1920</v>
      </c>
      <c r="F19" s="70">
        <v>3997</v>
      </c>
      <c r="G19" s="70">
        <v>4069</v>
      </c>
      <c r="H19" s="70">
        <v>4679</v>
      </c>
      <c r="I19" s="70">
        <v>2912</v>
      </c>
      <c r="J19" s="70">
        <v>3260</v>
      </c>
      <c r="K19" s="70">
        <v>2833</v>
      </c>
      <c r="L19" s="70">
        <v>13100</v>
      </c>
    </row>
    <row r="20" ht="15.75" thickBot="1"/>
    <row r="21" spans="2:3" ht="15.75" thickBot="1">
      <c r="B21" s="77" t="s">
        <v>41</v>
      </c>
      <c r="C21" s="36">
        <f>SUM(C19:L19)</f>
        <v>42032</v>
      </c>
    </row>
    <row r="22" spans="2:3" ht="15.75" thickBot="1">
      <c r="B22" s="37" t="s">
        <v>42</v>
      </c>
      <c r="C22" s="38">
        <v>-39447</v>
      </c>
    </row>
    <row r="23" spans="2:3" ht="15.75" thickBot="1">
      <c r="B23" s="37" t="s">
        <v>43</v>
      </c>
      <c r="C23" s="38">
        <v>2273</v>
      </c>
    </row>
    <row r="24" spans="2:3" ht="15.75" thickBot="1">
      <c r="B24" s="39" t="s">
        <v>44</v>
      </c>
      <c r="C24" s="40">
        <f>SUM(C21:C23)</f>
        <v>4858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J98"/>
  <sheetViews>
    <sheetView zoomScalePageLayoutView="0" workbookViewId="0" topLeftCell="A1">
      <pane ySplit="3075" topLeftCell="A78" activePane="bottomLeft" state="split"/>
      <selection pane="topLeft" activeCell="A2" sqref="A2:IV2"/>
      <selection pane="bottomLeft" activeCell="B89" sqref="B89"/>
    </sheetView>
  </sheetViews>
  <sheetFormatPr defaultColWidth="11.421875" defaultRowHeight="15"/>
  <cols>
    <col min="1" max="2" width="9.140625" style="0" customWidth="1"/>
    <col min="3" max="3" width="35.421875" style="0" customWidth="1"/>
    <col min="4" max="8" width="12.421875" style="0" customWidth="1"/>
    <col min="9" max="16384" width="9.140625" style="0" customWidth="1"/>
  </cols>
  <sheetData>
    <row r="1" ht="15.75">
      <c r="C1" s="85" t="s">
        <v>47</v>
      </c>
    </row>
    <row r="2" ht="15.75" thickBot="1">
      <c r="C2" s="52"/>
    </row>
    <row r="3" spans="3:8" ht="16.5" thickBot="1" thickTop="1">
      <c r="C3" s="79" t="s">
        <v>48</v>
      </c>
      <c r="D3" s="80">
        <v>2006</v>
      </c>
      <c r="E3" s="81">
        <v>2007</v>
      </c>
      <c r="F3" s="82">
        <v>2008</v>
      </c>
      <c r="G3" s="80">
        <v>2009</v>
      </c>
      <c r="H3" s="80">
        <v>2010</v>
      </c>
    </row>
    <row r="4" spans="3:8" ht="15.75" thickTop="1">
      <c r="C4" s="83" t="s">
        <v>49</v>
      </c>
      <c r="D4" s="86">
        <v>4950359</v>
      </c>
      <c r="E4" s="87">
        <v>2471392</v>
      </c>
      <c r="F4" s="88">
        <v>2024081</v>
      </c>
      <c r="G4" s="86">
        <v>3189673</v>
      </c>
      <c r="H4" s="86">
        <v>6139936</v>
      </c>
    </row>
    <row r="5" spans="3:8" ht="15">
      <c r="C5" s="83" t="s">
        <v>50</v>
      </c>
      <c r="D5" s="86">
        <v>1185919</v>
      </c>
      <c r="E5" s="87">
        <v>0</v>
      </c>
      <c r="F5" s="88">
        <v>20757</v>
      </c>
      <c r="G5" s="86">
        <v>353607</v>
      </c>
      <c r="H5" s="86">
        <v>0</v>
      </c>
    </row>
    <row r="6" spans="3:8" ht="15">
      <c r="C6" s="83" t="s">
        <v>51</v>
      </c>
      <c r="D6" s="86">
        <v>6909322</v>
      </c>
      <c r="E6" s="87">
        <v>7833859</v>
      </c>
      <c r="F6" s="88">
        <v>8852721</v>
      </c>
      <c r="G6" s="86">
        <v>9626693</v>
      </c>
      <c r="H6" s="86">
        <v>10723449</v>
      </c>
    </row>
    <row r="7" spans="3:8" ht="15">
      <c r="C7" s="83" t="s">
        <v>52</v>
      </c>
      <c r="D7" s="86">
        <v>1234187</v>
      </c>
      <c r="E7" s="87">
        <v>1560345</v>
      </c>
      <c r="F7" s="88">
        <v>1785537</v>
      </c>
      <c r="G7" s="86">
        <v>1702468</v>
      </c>
      <c r="H7" s="86">
        <v>1446409</v>
      </c>
    </row>
    <row r="8" spans="3:8" ht="15">
      <c r="C8" s="83" t="s">
        <v>53</v>
      </c>
      <c r="D8" s="86">
        <v>1297694</v>
      </c>
      <c r="E8" s="87">
        <v>1882908</v>
      </c>
      <c r="F8" s="88">
        <v>2273235</v>
      </c>
      <c r="G8" s="86">
        <v>2920136</v>
      </c>
      <c r="H8" s="86">
        <v>2727151</v>
      </c>
    </row>
    <row r="9" spans="3:8" ht="15">
      <c r="C9" s="83" t="s">
        <v>54</v>
      </c>
      <c r="D9" s="86">
        <v>95641</v>
      </c>
      <c r="E9" s="87">
        <v>2106375</v>
      </c>
      <c r="F9" s="88">
        <v>99362</v>
      </c>
      <c r="G9" s="86">
        <v>67085</v>
      </c>
      <c r="H9" s="86">
        <v>57906</v>
      </c>
    </row>
    <row r="10" spans="3:8" ht="15">
      <c r="C10" s="83" t="s">
        <v>55</v>
      </c>
      <c r="D10" s="86">
        <v>195260</v>
      </c>
      <c r="E10" s="87">
        <v>131563</v>
      </c>
      <c r="F10" s="88">
        <v>239148</v>
      </c>
      <c r="G10" s="86">
        <v>651741</v>
      </c>
      <c r="H10" s="86">
        <v>418203</v>
      </c>
    </row>
    <row r="11" spans="3:8" ht="15">
      <c r="C11" s="83" t="s">
        <v>56</v>
      </c>
      <c r="D11" s="89"/>
      <c r="E11" s="90"/>
      <c r="F11" s="88">
        <v>185457</v>
      </c>
      <c r="G11" s="86">
        <v>182538</v>
      </c>
      <c r="H11" s="86">
        <v>54544</v>
      </c>
    </row>
    <row r="12" spans="3:8" ht="15.75" thickBot="1">
      <c r="C12" s="84" t="s">
        <v>57</v>
      </c>
      <c r="D12" s="91">
        <v>1381547</v>
      </c>
      <c r="E12" s="92">
        <v>3553529</v>
      </c>
      <c r="F12" s="93">
        <v>4150905</v>
      </c>
      <c r="G12" s="91">
        <v>1923500</v>
      </c>
      <c r="H12" s="91">
        <v>0</v>
      </c>
    </row>
    <row r="13" spans="3:8" ht="15.75" thickTop="1">
      <c r="C13" s="83" t="s">
        <v>58</v>
      </c>
      <c r="D13" s="86">
        <v>60741050</v>
      </c>
      <c r="E13" s="87">
        <v>67128208</v>
      </c>
      <c r="F13" s="88">
        <v>85308436</v>
      </c>
      <c r="G13" s="86">
        <v>90119104</v>
      </c>
      <c r="H13" s="86">
        <v>92972192</v>
      </c>
    </row>
    <row r="14" spans="3:8" ht="15">
      <c r="C14" s="83" t="s">
        <v>59</v>
      </c>
      <c r="D14" s="86">
        <v>223189</v>
      </c>
      <c r="E14" s="87">
        <v>1274759</v>
      </c>
      <c r="F14" s="88">
        <v>3577755</v>
      </c>
      <c r="G14" s="86">
        <v>2892137</v>
      </c>
      <c r="H14" s="86">
        <v>3039326</v>
      </c>
    </row>
    <row r="15" spans="3:8" ht="15">
      <c r="C15" s="83" t="s">
        <v>60</v>
      </c>
      <c r="D15" s="86">
        <v>66000</v>
      </c>
      <c r="E15" s="87">
        <v>74307</v>
      </c>
      <c r="F15" s="88">
        <v>66000</v>
      </c>
      <c r="G15" s="86">
        <v>72000</v>
      </c>
      <c r="H15" s="86">
        <v>72000</v>
      </c>
    </row>
    <row r="16" spans="3:8" ht="15">
      <c r="C16" s="83" t="s">
        <v>55</v>
      </c>
      <c r="D16" s="86">
        <v>0</v>
      </c>
      <c r="E16" s="87">
        <v>0</v>
      </c>
      <c r="F16" s="88">
        <v>0</v>
      </c>
      <c r="G16" s="86">
        <v>417430</v>
      </c>
      <c r="H16" s="86">
        <v>115766</v>
      </c>
    </row>
    <row r="17" spans="3:8" ht="15.75" thickBot="1">
      <c r="C17" s="84" t="s">
        <v>61</v>
      </c>
      <c r="D17" s="91">
        <v>1708521</v>
      </c>
      <c r="E17" s="92">
        <v>2326003</v>
      </c>
      <c r="F17" s="93">
        <v>4809794</v>
      </c>
      <c r="G17" s="91">
        <v>3609960</v>
      </c>
      <c r="H17" s="91">
        <v>1854530</v>
      </c>
    </row>
    <row r="18" spans="3:8" ht="16.5" thickBot="1" thickTop="1">
      <c r="C18" s="84" t="s">
        <v>62</v>
      </c>
      <c r="D18" s="94">
        <v>79988691</v>
      </c>
      <c r="E18" s="95">
        <v>90343246</v>
      </c>
      <c r="F18" s="96">
        <v>113393188</v>
      </c>
      <c r="G18" s="94">
        <v>117728071</v>
      </c>
      <c r="H18" s="94">
        <v>119621413</v>
      </c>
    </row>
    <row r="19" ht="16.5" thickBot="1" thickTop="1"/>
    <row r="20" spans="3:8" ht="16.5" thickBot="1" thickTop="1">
      <c r="C20" s="79" t="s">
        <v>48</v>
      </c>
      <c r="D20" s="80">
        <v>2006</v>
      </c>
      <c r="E20" s="81">
        <v>2007</v>
      </c>
      <c r="F20" s="82">
        <v>2008</v>
      </c>
      <c r="G20" s="80">
        <v>2009</v>
      </c>
      <c r="H20" s="80">
        <v>2010</v>
      </c>
    </row>
    <row r="21" spans="3:8" ht="15.75" thickTop="1">
      <c r="C21" s="83" t="s">
        <v>63</v>
      </c>
      <c r="D21" s="86">
        <v>2542901</v>
      </c>
      <c r="E21" s="87">
        <v>2803750</v>
      </c>
      <c r="F21" s="88">
        <v>2772498</v>
      </c>
      <c r="G21" s="86">
        <v>2954817</v>
      </c>
      <c r="H21" s="86">
        <v>3603031</v>
      </c>
    </row>
    <row r="22" spans="3:8" ht="15">
      <c r="C22" s="83" t="s">
        <v>64</v>
      </c>
      <c r="D22" s="86">
        <v>0</v>
      </c>
      <c r="E22" s="87">
        <v>3266739</v>
      </c>
      <c r="F22" s="88">
        <v>3789747</v>
      </c>
      <c r="G22" s="86">
        <v>2225938</v>
      </c>
      <c r="H22" s="86">
        <v>1985646</v>
      </c>
    </row>
    <row r="23" spans="3:8" ht="15">
      <c r="C23" s="83" t="s">
        <v>65</v>
      </c>
      <c r="D23" s="86">
        <v>48071</v>
      </c>
      <c r="E23" s="87">
        <v>3290229</v>
      </c>
      <c r="F23" s="88">
        <v>0</v>
      </c>
      <c r="G23" s="86">
        <v>0</v>
      </c>
      <c r="H23" s="86">
        <v>0</v>
      </c>
    </row>
    <row r="24" spans="3:8" ht="15">
      <c r="C24" s="83" t="s">
        <v>66</v>
      </c>
      <c r="D24" s="86">
        <v>4144838</v>
      </c>
      <c r="E24" s="87">
        <v>449562</v>
      </c>
      <c r="F24" s="88">
        <v>403221</v>
      </c>
      <c r="G24" s="86">
        <v>577540</v>
      </c>
      <c r="H24" s="86">
        <v>397499</v>
      </c>
    </row>
    <row r="25" spans="3:8" ht="15">
      <c r="C25" s="83" t="s">
        <v>67</v>
      </c>
      <c r="D25" s="86">
        <v>1619585</v>
      </c>
      <c r="E25" s="87">
        <v>2489231</v>
      </c>
      <c r="F25" s="88">
        <v>2223744</v>
      </c>
      <c r="G25" s="86">
        <v>3347808</v>
      </c>
      <c r="H25" s="86">
        <v>3381117</v>
      </c>
    </row>
    <row r="26" spans="3:8" ht="15">
      <c r="C26" s="83" t="s">
        <v>68</v>
      </c>
      <c r="D26" s="86">
        <v>2337167</v>
      </c>
      <c r="E26" s="87">
        <v>2834475</v>
      </c>
      <c r="F26" s="88">
        <v>4181021</v>
      </c>
      <c r="G26" s="86">
        <v>3645128</v>
      </c>
      <c r="H26" s="86">
        <v>3681351</v>
      </c>
    </row>
    <row r="27" spans="3:8" ht="15">
      <c r="C27" s="83" t="s">
        <v>54</v>
      </c>
      <c r="D27" s="86">
        <v>1746017</v>
      </c>
      <c r="E27" s="87">
        <v>38165</v>
      </c>
      <c r="F27" s="88">
        <v>1508350</v>
      </c>
      <c r="G27" s="86">
        <v>1705312</v>
      </c>
      <c r="H27" s="86">
        <v>2515152</v>
      </c>
    </row>
    <row r="28" spans="3:8" ht="15">
      <c r="C28" s="83" t="s">
        <v>69</v>
      </c>
      <c r="D28" s="86">
        <v>695900</v>
      </c>
      <c r="E28" s="87">
        <v>814503</v>
      </c>
      <c r="F28" s="88">
        <v>453838</v>
      </c>
      <c r="G28" s="86">
        <v>1341285</v>
      </c>
      <c r="H28" s="86">
        <v>2407670</v>
      </c>
    </row>
    <row r="29" spans="3:8" ht="15.75" thickBot="1">
      <c r="C29" s="84" t="s">
        <v>70</v>
      </c>
      <c r="D29" s="91">
        <v>21088</v>
      </c>
      <c r="E29" s="92">
        <v>31124</v>
      </c>
      <c r="F29" s="93">
        <v>186212</v>
      </c>
      <c r="G29" s="91">
        <v>561450</v>
      </c>
      <c r="H29" s="91">
        <v>926878</v>
      </c>
    </row>
    <row r="30" spans="3:8" ht="15.75" thickTop="1">
      <c r="C30" s="83" t="s">
        <v>64</v>
      </c>
      <c r="D30" s="86">
        <v>0</v>
      </c>
      <c r="E30" s="87">
        <v>0</v>
      </c>
      <c r="F30" s="88">
        <v>5500000</v>
      </c>
      <c r="G30" s="86">
        <v>5419024</v>
      </c>
      <c r="H30" s="86">
        <v>9621112</v>
      </c>
    </row>
    <row r="31" spans="3:8" ht="15">
      <c r="C31" s="83" t="s">
        <v>66</v>
      </c>
      <c r="D31" s="86">
        <v>20849442</v>
      </c>
      <c r="E31" s="87">
        <v>24064564</v>
      </c>
      <c r="F31" s="88">
        <v>25908220</v>
      </c>
      <c r="G31" s="86">
        <v>27426916</v>
      </c>
      <c r="H31" s="86">
        <v>22567176</v>
      </c>
    </row>
    <row r="32" spans="3:8" ht="15">
      <c r="C32" s="83" t="s">
        <v>71</v>
      </c>
      <c r="D32" s="86">
        <v>2958654</v>
      </c>
      <c r="E32" s="87">
        <v>228673</v>
      </c>
      <c r="F32" s="88">
        <v>5778153</v>
      </c>
      <c r="G32" s="86">
        <v>6578804</v>
      </c>
      <c r="H32" s="86">
        <v>6085351</v>
      </c>
    </row>
    <row r="33" spans="3:8" ht="15">
      <c r="C33" s="83" t="s">
        <v>72</v>
      </c>
      <c r="D33" s="86">
        <v>4452210</v>
      </c>
      <c r="E33" s="87">
        <v>4613743</v>
      </c>
      <c r="F33" s="88">
        <v>5412428</v>
      </c>
      <c r="G33" s="86">
        <v>2593325</v>
      </c>
      <c r="H33" s="86">
        <v>2550929</v>
      </c>
    </row>
    <row r="34" spans="3:8" ht="15.75" thickBot="1">
      <c r="C34" s="84" t="s">
        <v>57</v>
      </c>
      <c r="D34" s="98"/>
      <c r="E34" s="99"/>
      <c r="F34" s="100"/>
      <c r="G34" s="98"/>
      <c r="H34" s="91">
        <v>331379</v>
      </c>
    </row>
    <row r="35" spans="3:8" ht="16.5" thickBot="1" thickTop="1">
      <c r="C35" s="97" t="s">
        <v>73</v>
      </c>
      <c r="D35" s="94">
        <v>38572818</v>
      </c>
      <c r="E35" s="95">
        <v>45418487</v>
      </c>
      <c r="F35" s="96">
        <v>55275755</v>
      </c>
      <c r="G35" s="94">
        <v>59350723</v>
      </c>
      <c r="H35" s="94">
        <v>59567121</v>
      </c>
    </row>
    <row r="36" spans="3:8" ht="15.75" thickTop="1">
      <c r="C36" s="83" t="s">
        <v>74</v>
      </c>
      <c r="D36" s="86">
        <v>16936528</v>
      </c>
      <c r="E36" s="87">
        <v>17731463</v>
      </c>
      <c r="F36" s="88">
        <v>19236255</v>
      </c>
      <c r="G36" s="86">
        <v>19236255</v>
      </c>
      <c r="H36" s="86">
        <v>19318227</v>
      </c>
    </row>
    <row r="37" spans="3:8" ht="15">
      <c r="C37" s="83" t="s">
        <v>75</v>
      </c>
      <c r="D37" s="86">
        <v>1622034</v>
      </c>
      <c r="E37" s="87">
        <v>1833491</v>
      </c>
      <c r="F37" s="88">
        <v>1989092</v>
      </c>
      <c r="G37" s="86">
        <v>1011176</v>
      </c>
      <c r="H37" s="86">
        <v>1015485</v>
      </c>
    </row>
    <row r="38" spans="3:8" ht="15">
      <c r="C38" s="83" t="s">
        <v>76</v>
      </c>
      <c r="D38" s="86">
        <v>1806897</v>
      </c>
      <c r="E38" s="87">
        <v>2008357</v>
      </c>
      <c r="F38" s="88">
        <v>2406653</v>
      </c>
      <c r="G38" s="86">
        <v>2606897</v>
      </c>
      <c r="H38" s="86">
        <v>2890156</v>
      </c>
    </row>
    <row r="39" spans="3:8" ht="15">
      <c r="C39" s="83" t="s">
        <v>77</v>
      </c>
      <c r="D39" s="86">
        <v>1000178</v>
      </c>
      <c r="E39" s="87">
        <v>1047123</v>
      </c>
      <c r="F39" s="88">
        <v>1135988</v>
      </c>
      <c r="G39" s="86">
        <v>1135988</v>
      </c>
      <c r="H39" s="86">
        <v>1140828</v>
      </c>
    </row>
    <row r="40" spans="3:8" ht="15">
      <c r="C40" s="83" t="s">
        <v>78</v>
      </c>
      <c r="D40" s="86">
        <v>0</v>
      </c>
      <c r="E40" s="87">
        <v>1413007</v>
      </c>
      <c r="F40" s="88">
        <v>4444654</v>
      </c>
      <c r="G40" s="86">
        <v>5550054</v>
      </c>
      <c r="H40" s="86">
        <v>6010335</v>
      </c>
    </row>
    <row r="41" spans="3:8" ht="15">
      <c r="C41" s="83" t="s">
        <v>79</v>
      </c>
      <c r="D41" s="86">
        <v>14954177</v>
      </c>
      <c r="E41" s="87">
        <v>15656068</v>
      </c>
      <c r="F41" s="88">
        <v>16984730</v>
      </c>
      <c r="G41" s="86">
        <v>16984730</v>
      </c>
      <c r="H41" s="86">
        <v>17057108</v>
      </c>
    </row>
    <row r="42" spans="3:8" ht="15">
      <c r="C42" s="83" t="s">
        <v>80</v>
      </c>
      <c r="D42" s="86">
        <v>0</v>
      </c>
      <c r="E42" s="87">
        <v>1490607</v>
      </c>
      <c r="F42" s="88">
        <v>4999191</v>
      </c>
      <c r="G42" s="86">
        <v>6287647</v>
      </c>
      <c r="H42" s="86">
        <v>6812922</v>
      </c>
    </row>
    <row r="43" spans="3:8" ht="15">
      <c r="C43" s="83" t="s">
        <v>81</v>
      </c>
      <c r="D43" s="89"/>
      <c r="E43" s="90"/>
      <c r="F43" s="101"/>
      <c r="G43" s="86">
        <v>977915</v>
      </c>
      <c r="H43" s="86">
        <v>0</v>
      </c>
    </row>
    <row r="44" spans="3:8" ht="15.75" thickBot="1">
      <c r="C44" s="84" t="s">
        <v>82</v>
      </c>
      <c r="D44" s="91">
        <v>2253005</v>
      </c>
      <c r="E44" s="92">
        <v>4238371</v>
      </c>
      <c r="F44" s="93">
        <v>4079193</v>
      </c>
      <c r="G44" s="91">
        <v>5560060</v>
      </c>
      <c r="H44" s="91">
        <v>5322060</v>
      </c>
    </row>
    <row r="45" spans="3:8" ht="16.5" thickBot="1" thickTop="1">
      <c r="C45" s="97" t="s">
        <v>83</v>
      </c>
      <c r="D45" s="94">
        <v>79988691</v>
      </c>
      <c r="E45" s="95">
        <v>90343246</v>
      </c>
      <c r="F45" s="96">
        <v>113393188</v>
      </c>
      <c r="G45" s="94">
        <v>117728071</v>
      </c>
      <c r="H45" s="94">
        <v>119621413</v>
      </c>
    </row>
    <row r="46" ht="15.75" thickTop="1"/>
    <row r="47" ht="15.75" thickBot="1"/>
    <row r="48" spans="3:8" ht="15.75" thickBot="1">
      <c r="C48" s="102" t="s">
        <v>84</v>
      </c>
      <c r="D48" s="103">
        <v>2006</v>
      </c>
      <c r="E48" s="103">
        <v>2007</v>
      </c>
      <c r="F48" s="103">
        <v>2008</v>
      </c>
      <c r="G48" s="103">
        <v>2009</v>
      </c>
      <c r="H48" s="104">
        <v>2010</v>
      </c>
    </row>
    <row r="49" spans="3:8" ht="15.75" thickTop="1">
      <c r="C49" s="83" t="s">
        <v>85</v>
      </c>
      <c r="D49" s="87">
        <v>45609506</v>
      </c>
      <c r="E49" s="88">
        <v>52248176</v>
      </c>
      <c r="F49" s="87">
        <v>57748632</v>
      </c>
      <c r="G49" s="88">
        <v>60015678</v>
      </c>
      <c r="H49" s="86">
        <v>66838438</v>
      </c>
    </row>
    <row r="50" spans="3:8" ht="15.75" thickBot="1">
      <c r="C50" s="84" t="s">
        <v>86</v>
      </c>
      <c r="D50" s="92">
        <v>1125401</v>
      </c>
      <c r="E50" s="93">
        <v>1257414</v>
      </c>
      <c r="F50" s="92">
        <v>1520747</v>
      </c>
      <c r="G50" s="93">
        <v>1631759</v>
      </c>
      <c r="H50" s="91">
        <v>1699709</v>
      </c>
    </row>
    <row r="51" spans="3:8" ht="15.75" thickTop="1">
      <c r="C51" s="83" t="s">
        <v>87</v>
      </c>
      <c r="D51" s="87">
        <v>24442324</v>
      </c>
      <c r="E51" s="88">
        <v>28448176</v>
      </c>
      <c r="F51" s="87">
        <v>29274093</v>
      </c>
      <c r="G51" s="88">
        <v>28974505</v>
      </c>
      <c r="H51" s="86">
        <v>34619069</v>
      </c>
    </row>
    <row r="52" spans="3:8" ht="15">
      <c r="C52" s="83" t="s">
        <v>88</v>
      </c>
      <c r="D52" s="87">
        <v>3508999</v>
      </c>
      <c r="E52" s="88">
        <v>4227625</v>
      </c>
      <c r="F52" s="87">
        <v>5348634</v>
      </c>
      <c r="G52" s="88">
        <v>6145114</v>
      </c>
      <c r="H52" s="86">
        <v>6881544</v>
      </c>
    </row>
    <row r="53" spans="3:8" ht="15">
      <c r="C53" s="83" t="s">
        <v>89</v>
      </c>
      <c r="D53" s="87">
        <v>286297</v>
      </c>
      <c r="E53" s="88">
        <v>391805</v>
      </c>
      <c r="F53" s="87">
        <v>489415</v>
      </c>
      <c r="G53" s="88">
        <v>491975</v>
      </c>
      <c r="H53" s="86">
        <v>582554</v>
      </c>
    </row>
    <row r="54" spans="3:8" ht="15">
      <c r="C54" s="83" t="s">
        <v>90</v>
      </c>
      <c r="D54" s="87">
        <v>4002089</v>
      </c>
      <c r="E54" s="88">
        <v>3453102</v>
      </c>
      <c r="F54" s="87">
        <v>4053255</v>
      </c>
      <c r="G54" s="88">
        <v>4146936</v>
      </c>
      <c r="H54" s="86">
        <v>4442080</v>
      </c>
    </row>
    <row r="55" spans="3:8" ht="15">
      <c r="C55" s="83" t="s">
        <v>91</v>
      </c>
      <c r="D55" s="87">
        <v>4008432</v>
      </c>
      <c r="E55" s="88">
        <v>4386705</v>
      </c>
      <c r="F55" s="87">
        <v>5195238</v>
      </c>
      <c r="G55" s="88">
        <v>5915930</v>
      </c>
      <c r="H55" s="86">
        <v>6476142</v>
      </c>
    </row>
    <row r="56" spans="3:8" ht="15">
      <c r="C56" s="83" t="s">
        <v>92</v>
      </c>
      <c r="D56" s="87">
        <v>705927</v>
      </c>
      <c r="E56" s="88">
        <v>312781</v>
      </c>
      <c r="F56" s="87">
        <v>2141756</v>
      </c>
      <c r="G56" s="88">
        <v>2232626</v>
      </c>
      <c r="H56" s="86">
        <v>2466370</v>
      </c>
    </row>
    <row r="57" spans="3:8" ht="15.75" thickBot="1">
      <c r="C57" s="84" t="s">
        <v>36</v>
      </c>
      <c r="D57" s="91">
        <v>675394</v>
      </c>
      <c r="E57" s="91">
        <v>477462</v>
      </c>
      <c r="F57" s="92">
        <v>836581</v>
      </c>
      <c r="G57" s="93">
        <v>830515</v>
      </c>
      <c r="H57" s="91">
        <v>1437073</v>
      </c>
    </row>
    <row r="58" spans="3:8" ht="15.75" thickTop="1">
      <c r="C58" s="105" t="s">
        <v>93</v>
      </c>
      <c r="D58" s="107">
        <v>3699248</v>
      </c>
      <c r="E58" s="108">
        <v>3687412</v>
      </c>
      <c r="F58" s="107">
        <v>4447458</v>
      </c>
      <c r="G58" s="108">
        <v>4616154</v>
      </c>
      <c r="H58" s="109">
        <v>4463485</v>
      </c>
    </row>
    <row r="59" spans="3:8" ht="15">
      <c r="C59" s="116" t="s">
        <v>89</v>
      </c>
      <c r="D59" s="113">
        <v>6410</v>
      </c>
      <c r="E59" s="113">
        <v>27431</v>
      </c>
      <c r="F59" s="114">
        <v>29513</v>
      </c>
      <c r="G59" s="115">
        <v>7768</v>
      </c>
      <c r="H59" s="113">
        <v>30495</v>
      </c>
    </row>
    <row r="60" spans="3:8" ht="15">
      <c r="C60" s="116" t="s">
        <v>88</v>
      </c>
      <c r="D60" s="113">
        <v>1244911</v>
      </c>
      <c r="E60" s="113">
        <v>1499607</v>
      </c>
      <c r="F60" s="114">
        <v>1925891</v>
      </c>
      <c r="G60" s="115">
        <v>1952242</v>
      </c>
      <c r="H60" s="113">
        <v>1871987</v>
      </c>
    </row>
    <row r="61" spans="3:8" ht="15">
      <c r="C61" s="116" t="s">
        <v>90</v>
      </c>
      <c r="D61" s="113">
        <v>1404535</v>
      </c>
      <c r="E61" s="113">
        <v>1028035</v>
      </c>
      <c r="F61" s="114">
        <v>1336395</v>
      </c>
      <c r="G61" s="115">
        <v>1167101</v>
      </c>
      <c r="H61" s="113">
        <v>1158906</v>
      </c>
    </row>
    <row r="62" spans="3:8" ht="15">
      <c r="C62" s="116" t="s">
        <v>31</v>
      </c>
      <c r="D62" s="113">
        <v>306166</v>
      </c>
      <c r="E62" s="113">
        <v>300829</v>
      </c>
      <c r="F62" s="114">
        <v>336387</v>
      </c>
      <c r="G62" s="115">
        <v>416489</v>
      </c>
      <c r="H62" s="113">
        <v>379182</v>
      </c>
    </row>
    <row r="63" spans="3:8" ht="15">
      <c r="C63" s="116" t="s">
        <v>94</v>
      </c>
      <c r="D63" s="113">
        <v>16200</v>
      </c>
      <c r="E63" s="113">
        <v>32741</v>
      </c>
      <c r="F63" s="114">
        <v>5518</v>
      </c>
      <c r="G63" s="115">
        <v>9905</v>
      </c>
      <c r="H63" s="113">
        <v>2295</v>
      </c>
    </row>
    <row r="64" spans="3:8" ht="15">
      <c r="C64" s="116" t="s">
        <v>95</v>
      </c>
      <c r="D64" s="113">
        <v>155271</v>
      </c>
      <c r="E64" s="113">
        <v>211633</v>
      </c>
      <c r="F64" s="114">
        <v>138319</v>
      </c>
      <c r="G64" s="115">
        <v>220929</v>
      </c>
      <c r="H64" s="113">
        <v>198341</v>
      </c>
    </row>
    <row r="65" spans="3:8" ht="15">
      <c r="C65" s="116" t="s">
        <v>36</v>
      </c>
      <c r="D65" s="113">
        <v>565755</v>
      </c>
      <c r="E65" s="113">
        <v>587135</v>
      </c>
      <c r="F65" s="114">
        <v>675436</v>
      </c>
      <c r="G65" s="115">
        <v>841720</v>
      </c>
      <c r="H65" s="113">
        <v>822279</v>
      </c>
    </row>
    <row r="66" spans="3:8" ht="15">
      <c r="C66" s="83" t="s">
        <v>96</v>
      </c>
      <c r="D66" s="86">
        <v>157675</v>
      </c>
      <c r="E66" s="86">
        <v>103053</v>
      </c>
      <c r="F66" s="87">
        <v>102582</v>
      </c>
      <c r="G66" s="88">
        <v>148455</v>
      </c>
      <c r="H66" s="86">
        <v>51850</v>
      </c>
    </row>
    <row r="67" spans="3:8" ht="15">
      <c r="C67" s="83" t="s">
        <v>97</v>
      </c>
      <c r="D67" s="86">
        <v>129814</v>
      </c>
      <c r="E67" s="86">
        <v>80251</v>
      </c>
      <c r="F67" s="87">
        <v>385432</v>
      </c>
      <c r="G67" s="88">
        <v>523044</v>
      </c>
      <c r="H67" s="86">
        <v>1179813</v>
      </c>
    </row>
    <row r="68" spans="3:8" ht="15">
      <c r="C68" s="83" t="s">
        <v>98</v>
      </c>
      <c r="D68" s="86">
        <v>-1850829</v>
      </c>
      <c r="E68" s="86">
        <v>-2030778</v>
      </c>
      <c r="F68" s="87">
        <v>-2760560</v>
      </c>
      <c r="G68" s="88">
        <v>-2560545</v>
      </c>
      <c r="H68" s="86">
        <v>-1919547</v>
      </c>
    </row>
    <row r="69" spans="3:8" ht="15">
      <c r="C69" s="83" t="s">
        <v>99</v>
      </c>
      <c r="D69" s="86">
        <v>-75546</v>
      </c>
      <c r="E69" s="86">
        <v>-283338</v>
      </c>
      <c r="F69" s="87">
        <v>-556563</v>
      </c>
      <c r="G69" s="88">
        <v>-1592524</v>
      </c>
      <c r="H69" s="86">
        <v>-1823970</v>
      </c>
    </row>
    <row r="70" spans="3:8" ht="15.75" thickBot="1">
      <c r="C70" s="106" t="s">
        <v>100</v>
      </c>
      <c r="D70" s="110">
        <v>-576076</v>
      </c>
      <c r="E70" s="110">
        <v>-278876</v>
      </c>
      <c r="F70" s="111">
        <v>-648951</v>
      </c>
      <c r="G70" s="112">
        <v>1364202</v>
      </c>
      <c r="H70" s="110">
        <v>652596</v>
      </c>
    </row>
    <row r="71" spans="3:8" ht="15.75" thickBot="1">
      <c r="C71" s="97" t="s">
        <v>101</v>
      </c>
      <c r="D71" s="94">
        <v>3191234</v>
      </c>
      <c r="E71" s="94">
        <v>5710834</v>
      </c>
      <c r="F71" s="95">
        <v>4004890</v>
      </c>
      <c r="G71" s="96">
        <v>5419892</v>
      </c>
      <c r="H71" s="94">
        <v>5140717</v>
      </c>
    </row>
    <row r="72" spans="3:8" ht="16.5" thickBot="1" thickTop="1">
      <c r="C72" s="106" t="s">
        <v>102</v>
      </c>
      <c r="D72" s="110">
        <v>-962783</v>
      </c>
      <c r="E72" s="110">
        <v>-1510225</v>
      </c>
      <c r="F72" s="111">
        <v>0</v>
      </c>
      <c r="G72" s="112">
        <v>0</v>
      </c>
      <c r="H72" s="110">
        <v>0</v>
      </c>
    </row>
    <row r="73" spans="3:8" ht="15.75" thickBot="1">
      <c r="C73" s="97" t="s">
        <v>103</v>
      </c>
      <c r="D73" s="94">
        <v>2228451</v>
      </c>
      <c r="E73" s="94">
        <v>4200608</v>
      </c>
      <c r="F73" s="95">
        <v>4004890</v>
      </c>
      <c r="G73" s="96">
        <v>5419892</v>
      </c>
      <c r="H73" s="94">
        <v>5140717</v>
      </c>
    </row>
    <row r="74" ht="15.75" thickTop="1"/>
    <row r="76" spans="3:10" ht="15">
      <c r="C76" s="121"/>
      <c r="D76" s="117">
        <v>2003</v>
      </c>
      <c r="E76" s="117">
        <v>2004</v>
      </c>
      <c r="F76" s="118">
        <v>2005</v>
      </c>
      <c r="G76" s="118">
        <v>2006</v>
      </c>
      <c r="H76" s="118">
        <v>2007</v>
      </c>
      <c r="I76" s="118">
        <v>2008</v>
      </c>
      <c r="J76" s="118">
        <v>2009</v>
      </c>
    </row>
    <row r="77" spans="3:10" ht="15">
      <c r="C77" s="122" t="s">
        <v>104</v>
      </c>
      <c r="D77" s="119">
        <v>251</v>
      </c>
      <c r="E77" s="119">
        <v>259</v>
      </c>
      <c r="F77" s="120">
        <v>270</v>
      </c>
      <c r="G77" s="120">
        <v>281</v>
      </c>
      <c r="H77" s="120">
        <v>296</v>
      </c>
      <c r="I77" s="120">
        <v>326</v>
      </c>
      <c r="J77" s="120">
        <v>356</v>
      </c>
    </row>
    <row r="80" ht="15.75">
      <c r="C80" s="85" t="s">
        <v>105</v>
      </c>
    </row>
    <row r="81" spans="3:9" ht="15">
      <c r="C81" s="123"/>
      <c r="D81" s="118">
        <v>2005</v>
      </c>
      <c r="E81" s="118">
        <v>2006</v>
      </c>
      <c r="F81" s="118">
        <v>2007</v>
      </c>
      <c r="G81" s="118">
        <v>2008</v>
      </c>
      <c r="H81" s="118">
        <v>2009</v>
      </c>
      <c r="I81" s="118">
        <v>2010</v>
      </c>
    </row>
    <row r="82" spans="3:9" ht="15">
      <c r="C82" s="124" t="s">
        <v>106</v>
      </c>
      <c r="D82" s="125">
        <v>2482549</v>
      </c>
      <c r="E82" s="125">
        <v>2228451</v>
      </c>
      <c r="F82" s="125">
        <v>4200608</v>
      </c>
      <c r="G82" s="125">
        <v>4004890</v>
      </c>
      <c r="H82" s="125">
        <v>5419892</v>
      </c>
      <c r="I82" s="125">
        <v>5140717</v>
      </c>
    </row>
    <row r="83" spans="3:9" ht="15">
      <c r="C83" s="122" t="s">
        <v>107</v>
      </c>
      <c r="D83" s="125">
        <v>2959266</v>
      </c>
      <c r="E83" s="125">
        <v>2349428</v>
      </c>
      <c r="F83" s="125">
        <v>2184121</v>
      </c>
      <c r="G83" s="125">
        <v>4328157</v>
      </c>
      <c r="H83" s="125">
        <v>3847251</v>
      </c>
      <c r="I83" s="125">
        <v>6117438</v>
      </c>
    </row>
    <row r="85" spans="3:8" ht="15.75">
      <c r="C85" s="85" t="s">
        <v>108</v>
      </c>
      <c r="D85" s="126"/>
      <c r="E85" s="126"/>
      <c r="F85" s="126"/>
      <c r="G85" s="126"/>
      <c r="H85" s="126"/>
    </row>
    <row r="86" spans="3:8" ht="15">
      <c r="C86" s="127" t="s">
        <v>109</v>
      </c>
      <c r="D86" s="128">
        <v>2005</v>
      </c>
      <c r="E86" s="128">
        <v>2006</v>
      </c>
      <c r="F86" s="128">
        <v>2007</v>
      </c>
      <c r="G86" s="128">
        <v>2008</v>
      </c>
      <c r="H86" s="128">
        <v>2009</v>
      </c>
    </row>
    <row r="87" spans="3:8" ht="15">
      <c r="C87" s="129" t="s">
        <v>110</v>
      </c>
      <c r="D87" s="125"/>
      <c r="E87" s="125"/>
      <c r="F87" s="125"/>
      <c r="G87" s="125"/>
      <c r="H87" s="125">
        <v>14598</v>
      </c>
    </row>
    <row r="88" spans="3:8" ht="15">
      <c r="C88" s="129" t="s">
        <v>111</v>
      </c>
      <c r="D88" s="125">
        <v>1657817</v>
      </c>
      <c r="E88" s="125">
        <v>2508390</v>
      </c>
      <c r="F88" s="125">
        <v>2516607</v>
      </c>
      <c r="G88" s="125">
        <v>4592276</v>
      </c>
      <c r="H88" s="125">
        <v>5057594</v>
      </c>
    </row>
    <row r="89" spans="3:8" ht="15">
      <c r="C89" s="129" t="s">
        <v>112</v>
      </c>
      <c r="D89" s="125">
        <v>35921</v>
      </c>
      <c r="E89" s="125">
        <v>306489</v>
      </c>
      <c r="F89" s="125">
        <v>15230</v>
      </c>
      <c r="G89" s="125">
        <v>48479</v>
      </c>
      <c r="H89" s="125">
        <v>1605559</v>
      </c>
    </row>
    <row r="90" spans="3:8" ht="15">
      <c r="C90" s="129" t="s">
        <v>113</v>
      </c>
      <c r="D90" s="125">
        <v>436790</v>
      </c>
      <c r="E90" s="125">
        <v>666687</v>
      </c>
      <c r="F90" s="125">
        <v>614853</v>
      </c>
      <c r="G90" s="125">
        <v>772465</v>
      </c>
      <c r="H90" s="125">
        <v>1148195</v>
      </c>
    </row>
    <row r="91" spans="3:8" ht="15">
      <c r="C91" s="129" t="s">
        <v>114</v>
      </c>
      <c r="D91" s="125">
        <v>963</v>
      </c>
      <c r="E91" s="125"/>
      <c r="F91" s="125">
        <v>97063</v>
      </c>
      <c r="G91" s="125">
        <v>922532</v>
      </c>
      <c r="H91" s="125">
        <v>845571</v>
      </c>
    </row>
    <row r="92" spans="3:8" ht="15">
      <c r="C92" s="129" t="s">
        <v>115</v>
      </c>
      <c r="D92" s="125"/>
      <c r="E92" s="125">
        <v>78502</v>
      </c>
      <c r="F92" s="125"/>
      <c r="G92" s="125">
        <v>553254</v>
      </c>
      <c r="H92" s="125">
        <v>506899</v>
      </c>
    </row>
    <row r="93" spans="3:8" ht="15">
      <c r="C93" s="129" t="s">
        <v>116</v>
      </c>
      <c r="D93" s="125">
        <v>105664</v>
      </c>
      <c r="E93" s="125">
        <v>85500</v>
      </c>
      <c r="F93" s="125">
        <v>3317</v>
      </c>
      <c r="G93" s="125">
        <v>37525</v>
      </c>
      <c r="H93" s="125">
        <v>33468</v>
      </c>
    </row>
    <row r="94" spans="3:8" ht="15">
      <c r="C94" s="129" t="s">
        <v>117</v>
      </c>
      <c r="D94" s="125">
        <v>27643</v>
      </c>
      <c r="E94" s="125">
        <v>13761</v>
      </c>
      <c r="F94" s="125">
        <v>18911</v>
      </c>
      <c r="G94" s="125">
        <v>40737</v>
      </c>
      <c r="H94" s="125">
        <v>23562</v>
      </c>
    </row>
    <row r="95" spans="3:8" ht="15">
      <c r="C95" s="129" t="s">
        <v>118</v>
      </c>
      <c r="D95" s="125">
        <v>108523</v>
      </c>
      <c r="E95" s="125">
        <v>14899</v>
      </c>
      <c r="F95" s="125">
        <v>7333</v>
      </c>
      <c r="G95" s="125">
        <v>48791</v>
      </c>
      <c r="H95" s="125">
        <v>55428</v>
      </c>
    </row>
    <row r="96" spans="3:8" ht="15">
      <c r="C96" s="129" t="s">
        <v>119</v>
      </c>
      <c r="D96" s="125">
        <v>285610</v>
      </c>
      <c r="E96" s="125">
        <v>57393</v>
      </c>
      <c r="F96" s="125">
        <v>36451</v>
      </c>
      <c r="G96" s="125">
        <v>229304</v>
      </c>
      <c r="H96" s="125">
        <v>163325</v>
      </c>
    </row>
    <row r="97" spans="3:8" ht="15">
      <c r="C97" s="129" t="s">
        <v>120</v>
      </c>
      <c r="D97" s="125">
        <v>219369</v>
      </c>
      <c r="E97" s="125">
        <v>23309</v>
      </c>
      <c r="F97" s="125">
        <v>6509</v>
      </c>
      <c r="G97" s="125">
        <v>680451</v>
      </c>
      <c r="H97" s="125">
        <v>760997</v>
      </c>
    </row>
    <row r="98" spans="3:8" ht="15">
      <c r="C98" s="127" t="s">
        <v>121</v>
      </c>
      <c r="D98" s="130">
        <v>2878300</v>
      </c>
      <c r="E98" s="130">
        <v>3754930</v>
      </c>
      <c r="F98" s="130">
        <v>3316274</v>
      </c>
      <c r="G98" s="130">
        <v>7925814</v>
      </c>
      <c r="H98" s="130">
        <v>10215197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2013-10-09T10:33:42Z</dcterms:created>
  <dcterms:modified xsi:type="dcterms:W3CDTF">2019-05-25T20:30:54Z</dcterms:modified>
  <cp:category/>
  <cp:version/>
  <cp:contentType/>
  <cp:contentStatus/>
</cp:coreProperties>
</file>