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</sheets>
  <definedNames>
    <definedName name="_ftn1" localSheetId="1">'Table 2'!$B$43</definedName>
    <definedName name="_ftn2" localSheetId="1">'Table 2'!$B$44</definedName>
    <definedName name="_ftn3" localSheetId="1">'Table 2'!$B$45</definedName>
    <definedName name="_ftnref1" localSheetId="1">'Table 2'!$B$5</definedName>
    <definedName name="_ftnref2" localSheetId="1">'Table 2'!$D$3</definedName>
    <definedName name="_ftnref3" localSheetId="1">'Table 2'!$D$6</definedName>
  </definedNames>
  <calcPr fullCalcOnLoad="1"/>
</workbook>
</file>

<file path=xl/sharedStrings.xml><?xml version="1.0" encoding="utf-8"?>
<sst xmlns="http://schemas.openxmlformats.org/spreadsheetml/2006/main" count="261" uniqueCount="258">
  <si>
    <t>Table 1. Main results of the survey</t>
  </si>
  <si>
    <t>USA</t>
  </si>
  <si>
    <t>Europe</t>
  </si>
  <si>
    <t>Asia</t>
  </si>
  <si>
    <t>Australia &amp; New Zealand</t>
  </si>
  <si>
    <t>Canada</t>
  </si>
  <si>
    <t xml:space="preserve">America </t>
  </si>
  <si>
    <t>Africa</t>
  </si>
  <si>
    <t>TOTAL</t>
  </si>
  <si>
    <t>Number of answers</t>
  </si>
  <si>
    <t>Different countries</t>
  </si>
  <si>
    <t>Different institutions</t>
  </si>
  <si>
    <t>Do not use betas, but use Required Return to equity</t>
  </si>
  <si>
    <t>Use Betas</t>
  </si>
  <si>
    <t>Do not justify the betas</t>
  </si>
  <si>
    <t>Justify the betas with:</t>
  </si>
  <si>
    <t>Regressions</t>
  </si>
  <si>
    <t>Webs and Databases</t>
  </si>
  <si>
    <t>Textbooks or papers</t>
  </si>
  <si>
    <t>Cases</t>
  </si>
  <si>
    <t>Common sense, judgement…</t>
  </si>
  <si>
    <t>Other</t>
  </si>
  <si>
    <t>Regressions, Webs, Databases, Textbooks or Papers</t>
  </si>
  <si>
    <t>Use ONLY Common sense, judgement…</t>
  </si>
  <si>
    <t>Do not use betas because</t>
  </si>
  <si>
    <t>Teach accounting or economics</t>
  </si>
  <si>
    <t>Teach basic finance</t>
  </si>
  <si>
    <t>CAPM is useless</t>
  </si>
  <si>
    <t>Do not provide a reason for it</t>
  </si>
  <si>
    <t>Comments from professors that justify betas with Regressions, Webs, Databases, Textbooks or Papers:</t>
  </si>
  <si>
    <t>I use calculated betas, but I always reference the articles that explain the problems with beta as well</t>
  </si>
  <si>
    <t>If one does not use beta then what is there?</t>
  </si>
  <si>
    <r>
      <t xml:space="preserve">It is poorly measured, but no substitution so far. </t>
    </r>
    <r>
      <rPr>
        <sz val="9"/>
        <color indexed="8"/>
        <rFont val="Arial Narrow"/>
        <family val="2"/>
      </rPr>
      <t>There are no better alternatives</t>
    </r>
  </si>
  <si>
    <t>I use betas… but I use all metrics that are available.</t>
  </si>
  <si>
    <t>I do not use betas, but I teach their use</t>
  </si>
  <si>
    <t>The model has received a Nobel Prize in Economics and while not perfect is used extensively in practice</t>
  </si>
  <si>
    <t>Table 2. Comments of the professors that reported “OTHER” justification of the betas</t>
  </si>
  <si>
    <t>Annual report of firms that calculate EVA</t>
  </si>
  <si>
    <t>Betas derived from options prices</t>
  </si>
  <si>
    <t>Beta's applied by Official Regulators</t>
  </si>
  <si>
    <t>SWAG analysis (scientific wild-ass guess)</t>
  </si>
  <si>
    <t>Bond premium model</t>
  </si>
  <si>
    <t>Fundamentals</t>
  </si>
  <si>
    <t>Hedge ratios</t>
  </si>
  <si>
    <t>Sovereign risk</t>
  </si>
  <si>
    <t>Continuous time finance</t>
  </si>
  <si>
    <t>Downside Beta</t>
  </si>
  <si>
    <t>Implied beta</t>
  </si>
  <si>
    <t>3-factor model</t>
  </si>
  <si>
    <t>Table 3. Textbooks or papers cited by the professors for justifying the use of betas</t>
  </si>
  <si>
    <r>
      <t xml:space="preserve">Fama &amp; French </t>
    </r>
    <r>
      <rPr>
        <b/>
        <sz val="9"/>
        <color indexed="8"/>
        <rFont val="Arial Narrow"/>
        <family val="2"/>
      </rPr>
      <t>73</t>
    </r>
  </si>
  <si>
    <r>
      <t xml:space="preserve">Bruner </t>
    </r>
    <r>
      <rPr>
        <b/>
        <sz val="9"/>
        <color indexed="8"/>
        <rFont val="Arial Narrow"/>
        <family val="2"/>
      </rPr>
      <t>5</t>
    </r>
  </si>
  <si>
    <r>
      <t xml:space="preserve">Reilly et al. </t>
    </r>
    <r>
      <rPr>
        <b/>
        <sz val="9"/>
        <color indexed="8"/>
        <rFont val="Arial Narrow"/>
        <family val="2"/>
      </rPr>
      <t>2</t>
    </r>
  </si>
  <si>
    <r>
      <t xml:space="preserve">Comer et al. </t>
    </r>
    <r>
      <rPr>
        <b/>
        <sz val="9"/>
        <color indexed="8"/>
        <rFont val="Arial Narrow"/>
        <family val="2"/>
      </rPr>
      <t>1</t>
    </r>
  </si>
  <si>
    <r>
      <t xml:space="preserve">Keown et al. </t>
    </r>
    <r>
      <rPr>
        <b/>
        <sz val="9"/>
        <color indexed="8"/>
        <rFont val="Arial Narrow"/>
        <family val="2"/>
      </rPr>
      <t>1</t>
    </r>
  </si>
  <si>
    <r>
      <t xml:space="preserve">Brealey et al. </t>
    </r>
    <r>
      <rPr>
        <b/>
        <sz val="9"/>
        <color indexed="8"/>
        <rFont val="Arial Narrow"/>
        <family val="2"/>
      </rPr>
      <t>41</t>
    </r>
  </si>
  <si>
    <r>
      <t xml:space="preserve">Carhart </t>
    </r>
    <r>
      <rPr>
        <b/>
        <sz val="9"/>
        <color indexed="8"/>
        <rFont val="Arial Narrow"/>
        <family val="2"/>
      </rPr>
      <t>5</t>
    </r>
  </si>
  <si>
    <r>
      <t xml:space="preserve">Rohini </t>
    </r>
    <r>
      <rPr>
        <b/>
        <sz val="9"/>
        <color indexed="8"/>
        <rFont val="Arial Narrow"/>
        <family val="2"/>
      </rPr>
      <t>2</t>
    </r>
  </si>
  <si>
    <r>
      <t xml:space="preserve">Cunningham  </t>
    </r>
    <r>
      <rPr>
        <b/>
        <sz val="9"/>
        <color indexed="8"/>
        <rFont val="Arial Narrow"/>
        <family val="2"/>
      </rPr>
      <t>1</t>
    </r>
  </si>
  <si>
    <r>
      <t xml:space="preserve">Kothari &amp; Shanken </t>
    </r>
    <r>
      <rPr>
        <b/>
        <sz val="9"/>
        <color indexed="8"/>
        <rFont val="Arial Narrow"/>
        <family val="2"/>
      </rPr>
      <t>1</t>
    </r>
  </si>
  <si>
    <r>
      <t xml:space="preserve">Damodaran </t>
    </r>
    <r>
      <rPr>
        <b/>
        <sz val="9"/>
        <color indexed="8"/>
        <rFont val="Arial Narrow"/>
        <family val="2"/>
      </rPr>
      <t>41</t>
    </r>
  </si>
  <si>
    <r>
      <t xml:space="preserve">Higgins </t>
    </r>
    <r>
      <rPr>
        <b/>
        <sz val="9"/>
        <color indexed="8"/>
        <rFont val="Arial Narrow"/>
        <family val="2"/>
      </rPr>
      <t>4</t>
    </r>
  </si>
  <si>
    <r>
      <t xml:space="preserve">Scholes &amp; Williams </t>
    </r>
    <r>
      <rPr>
        <b/>
        <sz val="9"/>
        <color indexed="8"/>
        <rFont val="Arial Narrow"/>
        <family val="2"/>
      </rPr>
      <t>2</t>
    </r>
  </si>
  <si>
    <r>
      <t xml:space="preserve">Da et al. </t>
    </r>
    <r>
      <rPr>
        <b/>
        <sz val="9"/>
        <color indexed="8"/>
        <rFont val="Arial Narrow"/>
        <family val="2"/>
      </rPr>
      <t>1</t>
    </r>
  </si>
  <si>
    <r>
      <t xml:space="preserve">Levy </t>
    </r>
    <r>
      <rPr>
        <b/>
        <sz val="9"/>
        <color indexed="8"/>
        <rFont val="Arial Narrow"/>
        <family val="2"/>
      </rPr>
      <t>1</t>
    </r>
  </si>
  <si>
    <r>
      <t xml:space="preserve">Ross et al. </t>
    </r>
    <r>
      <rPr>
        <b/>
        <sz val="9"/>
        <color indexed="8"/>
        <rFont val="Arial Narrow"/>
        <family val="2"/>
      </rPr>
      <t>35</t>
    </r>
  </si>
  <si>
    <r>
      <t xml:space="preserve">Grinblatt &amp; Titman </t>
    </r>
    <r>
      <rPr>
        <b/>
        <sz val="9"/>
        <color indexed="8"/>
        <rFont val="Arial Narrow"/>
        <family val="2"/>
      </rPr>
      <t>4</t>
    </r>
  </si>
  <si>
    <r>
      <t xml:space="preserve">Statman </t>
    </r>
    <r>
      <rPr>
        <b/>
        <sz val="9"/>
        <color indexed="8"/>
        <rFont val="Arial Narrow"/>
        <family val="2"/>
      </rPr>
      <t>2</t>
    </r>
  </si>
  <si>
    <r>
      <t xml:space="preserve">Danthine &amp; Donaldson </t>
    </r>
    <r>
      <rPr>
        <b/>
        <sz val="9"/>
        <color indexed="8"/>
        <rFont val="Arial Narrow"/>
        <family val="2"/>
      </rPr>
      <t>1</t>
    </r>
  </si>
  <si>
    <r>
      <t xml:space="preserve">Lobe et al. </t>
    </r>
    <r>
      <rPr>
        <b/>
        <sz val="9"/>
        <color indexed="8"/>
        <rFont val="Arial Narrow"/>
        <family val="2"/>
      </rPr>
      <t>1</t>
    </r>
  </si>
  <si>
    <r>
      <t xml:space="preserve">Ibbotson </t>
    </r>
    <r>
      <rPr>
        <b/>
        <sz val="9"/>
        <color indexed="8"/>
        <rFont val="Arial Narrow"/>
        <family val="2"/>
      </rPr>
      <t>33</t>
    </r>
  </si>
  <si>
    <r>
      <t xml:space="preserve">Treynor  </t>
    </r>
    <r>
      <rPr>
        <b/>
        <sz val="9"/>
        <color indexed="8"/>
        <rFont val="Arial Narrow"/>
        <family val="2"/>
      </rPr>
      <t>4</t>
    </r>
  </si>
  <si>
    <r>
      <t xml:space="preserve">Achelis </t>
    </r>
    <r>
      <rPr>
        <b/>
        <sz val="9"/>
        <color indexed="8"/>
        <rFont val="Arial Narrow"/>
        <family val="2"/>
      </rPr>
      <t>1</t>
    </r>
  </si>
  <si>
    <r>
      <t xml:space="preserve">Daveni &amp;  Ilinitch </t>
    </r>
    <r>
      <rPr>
        <b/>
        <sz val="9"/>
        <color indexed="8"/>
        <rFont val="Arial Narrow"/>
        <family val="2"/>
      </rPr>
      <t>1</t>
    </r>
  </si>
  <si>
    <r>
      <t xml:space="preserve">Mamaysky et al. </t>
    </r>
    <r>
      <rPr>
        <b/>
        <sz val="9"/>
        <color indexed="8"/>
        <rFont val="Arial Narrow"/>
        <family val="2"/>
      </rPr>
      <t>1</t>
    </r>
  </si>
  <si>
    <r>
      <t xml:space="preserve">Sharpe </t>
    </r>
    <r>
      <rPr>
        <b/>
        <sz val="9"/>
        <color indexed="8"/>
        <rFont val="Arial Narrow"/>
        <family val="2"/>
      </rPr>
      <t>30</t>
    </r>
  </si>
  <si>
    <r>
      <t xml:space="preserve">Gitman </t>
    </r>
    <r>
      <rPr>
        <b/>
        <sz val="9"/>
        <color indexed="8"/>
        <rFont val="Arial Narrow"/>
        <family val="2"/>
      </rPr>
      <t>3</t>
    </r>
  </si>
  <si>
    <r>
      <t xml:space="preserve">Adsera &amp; Viñolas </t>
    </r>
    <r>
      <rPr>
        <b/>
        <sz val="9"/>
        <color indexed="8"/>
        <rFont val="Arial Narrow"/>
        <family val="2"/>
      </rPr>
      <t>1</t>
    </r>
  </si>
  <si>
    <r>
      <t xml:space="preserve">Derrig &amp; Orr </t>
    </r>
    <r>
      <rPr>
        <b/>
        <sz val="9"/>
        <color indexed="8"/>
        <rFont val="Arial Narrow"/>
        <family val="2"/>
      </rPr>
      <t>1</t>
    </r>
  </si>
  <si>
    <r>
      <t xml:space="preserve">Mandelker &amp; Rhee </t>
    </r>
    <r>
      <rPr>
        <b/>
        <sz val="9"/>
        <color indexed="8"/>
        <rFont val="Arial Narrow"/>
        <family val="2"/>
      </rPr>
      <t>1</t>
    </r>
  </si>
  <si>
    <r>
      <t xml:space="preserve">Bodie et al. </t>
    </r>
    <r>
      <rPr>
        <b/>
        <sz val="9"/>
        <color indexed="8"/>
        <rFont val="Arial Narrow"/>
        <family val="2"/>
      </rPr>
      <t>19</t>
    </r>
  </si>
  <si>
    <r>
      <t xml:space="preserve">Hull  </t>
    </r>
    <r>
      <rPr>
        <b/>
        <sz val="9"/>
        <color indexed="8"/>
        <rFont val="Arial Narrow"/>
        <family val="2"/>
      </rPr>
      <t>3</t>
    </r>
  </si>
  <si>
    <r>
      <t xml:space="preserve">Alexander et al. </t>
    </r>
    <r>
      <rPr>
        <b/>
        <sz val="9"/>
        <color indexed="8"/>
        <rFont val="Arial Narrow"/>
        <family val="2"/>
      </rPr>
      <t>1</t>
    </r>
  </si>
  <si>
    <r>
      <t xml:space="preserve">Duffie </t>
    </r>
    <r>
      <rPr>
        <b/>
        <sz val="9"/>
        <color indexed="8"/>
        <rFont val="Arial Narrow"/>
        <family val="2"/>
      </rPr>
      <t>1</t>
    </r>
  </si>
  <si>
    <r>
      <t xml:space="preserve">Murphy </t>
    </r>
    <r>
      <rPr>
        <b/>
        <sz val="9"/>
        <color indexed="8"/>
        <rFont val="Arial Narrow"/>
        <family val="2"/>
      </rPr>
      <t>1</t>
    </r>
  </si>
  <si>
    <r>
      <t xml:space="preserve">Berk et al. </t>
    </r>
    <r>
      <rPr>
        <b/>
        <sz val="9"/>
        <color indexed="8"/>
        <rFont val="Arial Narrow"/>
        <family val="2"/>
      </rPr>
      <t>16</t>
    </r>
  </si>
  <si>
    <r>
      <t xml:space="preserve">Mossin </t>
    </r>
    <r>
      <rPr>
        <b/>
        <sz val="9"/>
        <color indexed="8"/>
        <rFont val="Arial Narrow"/>
        <family val="2"/>
      </rPr>
      <t>3</t>
    </r>
  </si>
  <si>
    <r>
      <t xml:space="preserve">Altug &amp; Labadie </t>
    </r>
    <r>
      <rPr>
        <b/>
        <sz val="9"/>
        <color indexed="8"/>
        <rFont val="Arial Narrow"/>
        <family val="2"/>
      </rPr>
      <t>1</t>
    </r>
  </si>
  <si>
    <r>
      <t xml:space="preserve">Eiteman et al. </t>
    </r>
    <r>
      <rPr>
        <b/>
        <sz val="9"/>
        <color indexed="8"/>
        <rFont val="Arial Narrow"/>
        <family val="2"/>
      </rPr>
      <t>1</t>
    </r>
  </si>
  <si>
    <r>
      <t xml:space="preserve">Nagel et al. </t>
    </r>
    <r>
      <rPr>
        <b/>
        <sz val="9"/>
        <color indexed="8"/>
        <rFont val="Arial Narrow"/>
        <family val="2"/>
      </rPr>
      <t>1</t>
    </r>
  </si>
  <si>
    <r>
      <t xml:space="preserve">Brigham et al. </t>
    </r>
    <r>
      <rPr>
        <b/>
        <sz val="9"/>
        <color indexed="8"/>
        <rFont val="Arial Narrow"/>
        <family val="2"/>
      </rPr>
      <t>13</t>
    </r>
  </si>
  <si>
    <r>
      <t xml:space="preserve">Blume </t>
    </r>
    <r>
      <rPr>
        <b/>
        <sz val="9"/>
        <color indexed="8"/>
        <rFont val="Arial Narrow"/>
        <family val="2"/>
      </rPr>
      <t>2</t>
    </r>
  </si>
  <si>
    <r>
      <t xml:space="preserve">Anderson &amp; Fraser </t>
    </r>
    <r>
      <rPr>
        <b/>
        <sz val="9"/>
        <color indexed="8"/>
        <rFont val="Arial Narrow"/>
        <family val="2"/>
      </rPr>
      <t>1</t>
    </r>
  </si>
  <si>
    <r>
      <t xml:space="preserve">Fabozzi &amp; Francis </t>
    </r>
    <r>
      <rPr>
        <b/>
        <sz val="9"/>
        <color indexed="8"/>
        <rFont val="Arial Narrow"/>
        <family val="2"/>
      </rPr>
      <t>1</t>
    </r>
  </si>
  <si>
    <r>
      <t xml:space="preserve">Pereiro </t>
    </r>
    <r>
      <rPr>
        <b/>
        <sz val="9"/>
        <color indexed="8"/>
        <rFont val="Arial Narrow"/>
        <family val="2"/>
      </rPr>
      <t>1</t>
    </r>
  </si>
  <si>
    <r>
      <t xml:space="preserve">Lintner </t>
    </r>
    <r>
      <rPr>
        <b/>
        <sz val="9"/>
        <color indexed="8"/>
        <rFont val="Arial Narrow"/>
        <family val="2"/>
      </rPr>
      <t>11</t>
    </r>
  </si>
  <si>
    <r>
      <t xml:space="preserve">Brennan </t>
    </r>
    <r>
      <rPr>
        <b/>
        <sz val="9"/>
        <color indexed="8"/>
        <rFont val="Arial Narrow"/>
        <family val="2"/>
      </rPr>
      <t>2</t>
    </r>
  </si>
  <si>
    <r>
      <t xml:space="preserve">Apap </t>
    </r>
    <r>
      <rPr>
        <b/>
        <sz val="9"/>
        <color indexed="8"/>
        <rFont val="Arial Narrow"/>
        <family val="2"/>
      </rPr>
      <t>1</t>
    </r>
  </si>
  <si>
    <r>
      <t xml:space="preserve">Furman &amp; Zitikis </t>
    </r>
    <r>
      <rPr>
        <b/>
        <sz val="9"/>
        <color indexed="8"/>
        <rFont val="Arial Narrow"/>
        <family val="2"/>
      </rPr>
      <t>1</t>
    </r>
  </si>
  <si>
    <r>
      <t xml:space="preserve">Pike &amp; Neale </t>
    </r>
    <r>
      <rPr>
        <b/>
        <sz val="9"/>
        <color indexed="8"/>
        <rFont val="Arial Narrow"/>
        <family val="2"/>
      </rPr>
      <t>1</t>
    </r>
  </si>
  <si>
    <r>
      <t xml:space="preserve">Copeland et al </t>
    </r>
    <r>
      <rPr>
        <b/>
        <sz val="9"/>
        <color indexed="8"/>
        <rFont val="Arial Narrow"/>
        <family val="2"/>
      </rPr>
      <t>10</t>
    </r>
  </si>
  <si>
    <r>
      <t xml:space="preserve">Brown &amp; Warner </t>
    </r>
    <r>
      <rPr>
        <b/>
        <sz val="9"/>
        <color indexed="8"/>
        <rFont val="Arial Narrow"/>
        <family val="2"/>
      </rPr>
      <t>2</t>
    </r>
  </si>
  <si>
    <r>
      <t xml:space="preserve">Baesel </t>
    </r>
    <r>
      <rPr>
        <b/>
        <sz val="9"/>
        <color indexed="8"/>
        <rFont val="Arial Narrow"/>
        <family val="2"/>
      </rPr>
      <t>1</t>
    </r>
  </si>
  <si>
    <r>
      <t xml:space="preserve">Genton &amp; Ronchetti </t>
    </r>
    <r>
      <rPr>
        <b/>
        <sz val="9"/>
        <color indexed="8"/>
        <rFont val="Arial Narrow"/>
        <family val="2"/>
      </rPr>
      <t>1</t>
    </r>
  </si>
  <si>
    <r>
      <t xml:space="preserve">Reinhart </t>
    </r>
    <r>
      <rPr>
        <b/>
        <sz val="9"/>
        <color indexed="8"/>
        <rFont val="Arial Narrow"/>
        <family val="2"/>
      </rPr>
      <t>1</t>
    </r>
  </si>
  <si>
    <r>
      <t xml:space="preserve">Campbell </t>
    </r>
    <r>
      <rPr>
        <b/>
        <sz val="9"/>
        <color indexed="8"/>
        <rFont val="Arial Narrow"/>
        <family val="2"/>
      </rPr>
      <t>10</t>
    </r>
  </si>
  <si>
    <r>
      <t xml:space="preserve">Huang &amp; Litzemberger </t>
    </r>
    <r>
      <rPr>
        <b/>
        <sz val="9"/>
        <color indexed="8"/>
        <rFont val="Arial Narrow"/>
        <family val="2"/>
      </rPr>
      <t>2</t>
    </r>
  </si>
  <si>
    <r>
      <t xml:space="preserve">Beaver et al. </t>
    </r>
    <r>
      <rPr>
        <b/>
        <sz val="9"/>
        <color indexed="8"/>
        <rFont val="Arial Narrow"/>
        <family val="2"/>
      </rPr>
      <t>1</t>
    </r>
  </si>
  <si>
    <r>
      <t xml:space="preserve">Gooding &amp; O’Malley </t>
    </r>
    <r>
      <rPr>
        <b/>
        <sz val="9"/>
        <color indexed="8"/>
        <rFont val="Arial Narrow"/>
        <family val="2"/>
      </rPr>
      <t>1</t>
    </r>
  </si>
  <si>
    <r>
      <t xml:space="preserve">Rojo </t>
    </r>
    <r>
      <rPr>
        <b/>
        <sz val="9"/>
        <color indexed="8"/>
        <rFont val="Arial Narrow"/>
        <family val="2"/>
      </rPr>
      <t>1</t>
    </r>
  </si>
  <si>
    <r>
      <t xml:space="preserve">Elton &amp; Gruber </t>
    </r>
    <r>
      <rPr>
        <b/>
        <sz val="9"/>
        <color indexed="8"/>
        <rFont val="Arial Narrow"/>
        <family val="2"/>
      </rPr>
      <t>9</t>
    </r>
  </si>
  <si>
    <r>
      <t xml:space="preserve">Jensen  </t>
    </r>
    <r>
      <rPr>
        <b/>
        <sz val="9"/>
        <color indexed="8"/>
        <rFont val="Arial Narrow"/>
        <family val="2"/>
      </rPr>
      <t>2</t>
    </r>
  </si>
  <si>
    <r>
      <t xml:space="preserve">Bekaert &amp; Hodrick </t>
    </r>
    <r>
      <rPr>
        <b/>
        <sz val="9"/>
        <color indexed="8"/>
        <rFont val="Arial Narrow"/>
        <family val="2"/>
      </rPr>
      <t>1</t>
    </r>
  </si>
  <si>
    <r>
      <t xml:space="preserve">Grabowski </t>
    </r>
    <r>
      <rPr>
        <b/>
        <sz val="9"/>
        <color indexed="8"/>
        <rFont val="Arial Narrow"/>
        <family val="2"/>
      </rPr>
      <t>1</t>
    </r>
  </si>
  <si>
    <r>
      <t xml:space="preserve">Shapiro </t>
    </r>
    <r>
      <rPr>
        <b/>
        <sz val="9"/>
        <color indexed="8"/>
        <rFont val="Arial Narrow"/>
        <family val="2"/>
      </rPr>
      <t>1</t>
    </r>
  </si>
  <si>
    <r>
      <t xml:space="preserve">Fernandez </t>
    </r>
    <r>
      <rPr>
        <b/>
        <sz val="9"/>
        <color indexed="8"/>
        <rFont val="Arial Narrow"/>
        <family val="2"/>
      </rPr>
      <t>9</t>
    </r>
  </si>
  <si>
    <r>
      <t xml:space="preserve">Kaplan </t>
    </r>
    <r>
      <rPr>
        <b/>
        <sz val="9"/>
        <color indexed="8"/>
        <rFont val="Arial Narrow"/>
        <family val="2"/>
      </rPr>
      <t>2</t>
    </r>
  </si>
  <si>
    <r>
      <t xml:space="preserve">Berstein </t>
    </r>
    <r>
      <rPr>
        <b/>
        <sz val="9"/>
        <color indexed="8"/>
        <rFont val="Arial Narrow"/>
        <family val="2"/>
      </rPr>
      <t>1</t>
    </r>
  </si>
  <si>
    <r>
      <t xml:space="preserve">Hamada  </t>
    </r>
    <r>
      <rPr>
        <b/>
        <sz val="9"/>
        <color indexed="8"/>
        <rFont val="Arial Narrow"/>
        <family val="2"/>
      </rPr>
      <t>1</t>
    </r>
  </si>
  <si>
    <r>
      <t xml:space="preserve">Shenoy </t>
    </r>
    <r>
      <rPr>
        <b/>
        <sz val="9"/>
        <color indexed="8"/>
        <rFont val="Arial Narrow"/>
        <family val="2"/>
      </rPr>
      <t>1</t>
    </r>
  </si>
  <si>
    <r>
      <t xml:space="preserve">Dimson et al. </t>
    </r>
    <r>
      <rPr>
        <b/>
        <sz val="9"/>
        <color indexed="8"/>
        <rFont val="Arial Narrow"/>
        <family val="2"/>
      </rPr>
      <t>8</t>
    </r>
  </si>
  <si>
    <r>
      <t xml:space="preserve">Smith &amp; Kiholm-Smith </t>
    </r>
    <r>
      <rPr>
        <b/>
        <sz val="9"/>
        <color indexed="8"/>
        <rFont val="Arial Narrow"/>
        <family val="2"/>
      </rPr>
      <t>2</t>
    </r>
  </si>
  <si>
    <r>
      <t xml:space="preserve">Blake </t>
    </r>
    <r>
      <rPr>
        <b/>
        <sz val="9"/>
        <color indexed="8"/>
        <rFont val="Arial Narrow"/>
        <family val="2"/>
      </rPr>
      <t>1</t>
    </r>
  </si>
  <si>
    <r>
      <t xml:space="preserve">Hawawini </t>
    </r>
    <r>
      <rPr>
        <b/>
        <sz val="9"/>
        <color indexed="8"/>
        <rFont val="Arial Narrow"/>
        <family val="2"/>
      </rPr>
      <t>1</t>
    </r>
  </si>
  <si>
    <r>
      <t xml:space="preserve">Shirreff </t>
    </r>
    <r>
      <rPr>
        <b/>
        <sz val="9"/>
        <color indexed="8"/>
        <rFont val="Arial Narrow"/>
        <family val="2"/>
      </rPr>
      <t>1</t>
    </r>
  </si>
  <si>
    <r>
      <t xml:space="preserve">Graham &amp; Harvey  </t>
    </r>
    <r>
      <rPr>
        <b/>
        <sz val="9"/>
        <color indexed="8"/>
        <rFont val="Arial Narrow"/>
        <family val="2"/>
      </rPr>
      <t>8</t>
    </r>
  </si>
  <si>
    <r>
      <t xml:space="preserve">Los </t>
    </r>
    <r>
      <rPr>
        <b/>
        <sz val="9"/>
        <color indexed="8"/>
        <rFont val="Arial Narrow"/>
        <family val="2"/>
      </rPr>
      <t>2</t>
    </r>
  </si>
  <si>
    <r>
      <t xml:space="preserve">Broquet et al. </t>
    </r>
    <r>
      <rPr>
        <b/>
        <sz val="9"/>
        <color indexed="8"/>
        <rFont val="Arial Narrow"/>
        <family val="2"/>
      </rPr>
      <t>1</t>
    </r>
  </si>
  <si>
    <r>
      <t xml:space="preserve">Hirshey &amp; Pappas </t>
    </r>
    <r>
      <rPr>
        <b/>
        <sz val="9"/>
        <color indexed="8"/>
        <rFont val="Arial Narrow"/>
        <family val="2"/>
      </rPr>
      <t>1</t>
    </r>
  </si>
  <si>
    <r>
      <t xml:space="preserve">Tole </t>
    </r>
    <r>
      <rPr>
        <b/>
        <sz val="9"/>
        <color indexed="8"/>
        <rFont val="Arial Narrow"/>
        <family val="2"/>
      </rPr>
      <t>1</t>
    </r>
  </si>
  <si>
    <r>
      <t xml:space="preserve">Markowitz </t>
    </r>
    <r>
      <rPr>
        <b/>
        <sz val="9"/>
        <color indexed="8"/>
        <rFont val="Arial Narrow"/>
        <family val="2"/>
      </rPr>
      <t>8</t>
    </r>
  </si>
  <si>
    <r>
      <t xml:space="preserve">Marín &amp; Rubio </t>
    </r>
    <r>
      <rPr>
        <b/>
        <sz val="9"/>
        <color indexed="8"/>
        <rFont val="Arial Narrow"/>
        <family val="2"/>
      </rPr>
      <t>2</t>
    </r>
  </si>
  <si>
    <r>
      <t xml:space="preserve">Buss &amp; Vilkov </t>
    </r>
    <r>
      <rPr>
        <b/>
        <sz val="9"/>
        <color indexed="8"/>
        <rFont val="Arial Narrow"/>
        <family val="2"/>
      </rPr>
      <t>1</t>
    </r>
  </si>
  <si>
    <r>
      <t xml:space="preserve">Howard </t>
    </r>
    <r>
      <rPr>
        <b/>
        <sz val="9"/>
        <color indexed="8"/>
        <rFont val="Arial Narrow"/>
        <family val="2"/>
      </rPr>
      <t>1</t>
    </r>
  </si>
  <si>
    <r>
      <t xml:space="preserve">Turner </t>
    </r>
    <r>
      <rPr>
        <b/>
        <sz val="9"/>
        <color indexed="8"/>
        <rFont val="Arial Narrow"/>
        <family val="2"/>
      </rPr>
      <t>1</t>
    </r>
  </si>
  <si>
    <r>
      <t xml:space="preserve">Cochrane </t>
    </r>
    <r>
      <rPr>
        <b/>
        <sz val="9"/>
        <color indexed="8"/>
        <rFont val="Arial Narrow"/>
        <family val="2"/>
      </rPr>
      <t>6</t>
    </r>
  </si>
  <si>
    <r>
      <t xml:space="preserve">Mascarenas </t>
    </r>
    <r>
      <rPr>
        <b/>
        <sz val="9"/>
        <color indexed="8"/>
        <rFont val="Arial Narrow"/>
        <family val="2"/>
      </rPr>
      <t>2</t>
    </r>
  </si>
  <si>
    <r>
      <t xml:space="preserve">Chrissos &amp; Gillet </t>
    </r>
    <r>
      <rPr>
        <b/>
        <sz val="9"/>
        <color indexed="8"/>
        <rFont val="Arial Narrow"/>
        <family val="2"/>
      </rPr>
      <t>1</t>
    </r>
  </si>
  <si>
    <r>
      <t xml:space="preserve">Jordan &amp; Miller </t>
    </r>
    <r>
      <rPr>
        <b/>
        <sz val="9"/>
        <color indexed="8"/>
        <rFont val="Arial Narrow"/>
        <family val="2"/>
      </rPr>
      <t>1</t>
    </r>
  </si>
  <si>
    <r>
      <t xml:space="preserve">Vasicek </t>
    </r>
    <r>
      <rPr>
        <b/>
        <sz val="9"/>
        <color indexed="8"/>
        <rFont val="Arial Narrow"/>
        <family val="2"/>
      </rPr>
      <t>1</t>
    </r>
  </si>
  <si>
    <r>
      <t xml:space="preserve">Koller et al. </t>
    </r>
    <r>
      <rPr>
        <b/>
        <sz val="9"/>
        <color indexed="8"/>
        <rFont val="Arial Narrow"/>
        <family val="2"/>
      </rPr>
      <t>6</t>
    </r>
  </si>
  <si>
    <r>
      <t xml:space="preserve">Palepu &amp; Healy  </t>
    </r>
    <r>
      <rPr>
        <b/>
        <sz val="9"/>
        <color indexed="8"/>
        <rFont val="Arial Narrow"/>
        <family val="2"/>
      </rPr>
      <t>2</t>
    </r>
  </si>
  <si>
    <r>
      <t>Christoffersen et al.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1</t>
    </r>
  </si>
  <si>
    <r>
      <t xml:space="preserve">Kahn &amp; Grinold </t>
    </r>
    <r>
      <rPr>
        <b/>
        <sz val="9"/>
        <color indexed="8"/>
        <rFont val="Arial Narrow"/>
        <family val="2"/>
      </rPr>
      <t>1</t>
    </r>
  </si>
  <si>
    <r>
      <t xml:space="preserve">Womack &amp; Zhang </t>
    </r>
    <r>
      <rPr>
        <b/>
        <sz val="9"/>
        <color indexed="8"/>
        <rFont val="Arial Narrow"/>
        <family val="2"/>
      </rPr>
      <t>1</t>
    </r>
  </si>
  <si>
    <t>Table 4. Webs and Databases cited by the 723 professors that used them</t>
  </si>
  <si>
    <r>
      <t xml:space="preserve">Yahoo Finance </t>
    </r>
    <r>
      <rPr>
        <b/>
        <sz val="10"/>
        <color indexed="8"/>
        <rFont val="Arial Narrow"/>
        <family val="2"/>
      </rPr>
      <t>109</t>
    </r>
  </si>
  <si>
    <r>
      <t xml:space="preserve">Thomson  </t>
    </r>
    <r>
      <rPr>
        <b/>
        <sz val="10"/>
        <color indexed="8"/>
        <rFont val="Arial Narrow"/>
        <family val="2"/>
      </rPr>
      <t>15</t>
    </r>
  </si>
  <si>
    <r>
      <t xml:space="preserve">S&amp;P’s Market Insight </t>
    </r>
    <r>
      <rPr>
        <b/>
        <sz val="10"/>
        <color indexed="8"/>
        <rFont val="Arial Narrow"/>
        <family val="2"/>
      </rPr>
      <t>2</t>
    </r>
  </si>
  <si>
    <r>
      <t xml:space="preserve">Infinancials </t>
    </r>
    <r>
      <rPr>
        <b/>
        <sz val="10"/>
        <color indexed="8"/>
        <rFont val="Arial Narrow"/>
        <family val="2"/>
      </rPr>
      <t>1</t>
    </r>
  </si>
  <si>
    <r>
      <t xml:space="preserve">Bloomberg </t>
    </r>
    <r>
      <rPr>
        <b/>
        <sz val="10"/>
        <color indexed="8"/>
        <rFont val="Arial Narrow"/>
        <family val="2"/>
      </rPr>
      <t>72</t>
    </r>
  </si>
  <si>
    <r>
      <t xml:space="preserve">Madrid Stock Exchange </t>
    </r>
    <r>
      <rPr>
        <b/>
        <sz val="10"/>
        <color indexed="8"/>
        <rFont val="Arial Narrow"/>
        <family val="2"/>
      </rPr>
      <t>12</t>
    </r>
  </si>
  <si>
    <r>
      <t xml:space="preserve">S&amp;P NetAdvantage </t>
    </r>
    <r>
      <rPr>
        <b/>
        <sz val="10"/>
        <color indexed="8"/>
        <rFont val="Arial Narrow"/>
        <family val="2"/>
      </rPr>
      <t>2</t>
    </r>
  </si>
  <si>
    <r>
      <t xml:space="preserve">Marketwatch.com </t>
    </r>
    <r>
      <rPr>
        <b/>
        <sz val="10"/>
        <color indexed="8"/>
        <rFont val="Arial Narrow"/>
        <family val="2"/>
      </rPr>
      <t>1</t>
    </r>
  </si>
  <si>
    <r>
      <t xml:space="preserve">Damodaran Website </t>
    </r>
    <r>
      <rPr>
        <b/>
        <sz val="10"/>
        <color indexed="8"/>
        <rFont val="Arial Narrow"/>
        <family val="2"/>
      </rPr>
      <t>65</t>
    </r>
  </si>
  <si>
    <r>
      <t xml:space="preserve">French Web site </t>
    </r>
    <r>
      <rPr>
        <b/>
        <sz val="10"/>
        <color indexed="8"/>
        <rFont val="Arial Narrow"/>
        <family val="2"/>
      </rPr>
      <t>11</t>
    </r>
  </si>
  <si>
    <r>
      <t xml:space="preserve">Central Bank Chile </t>
    </r>
    <r>
      <rPr>
        <b/>
        <sz val="10"/>
        <color indexed="8"/>
        <rFont val="Arial Narrow"/>
        <family val="2"/>
      </rPr>
      <t>1</t>
    </r>
  </si>
  <si>
    <r>
      <t xml:space="preserve">Multex Investor </t>
    </r>
    <r>
      <rPr>
        <b/>
        <sz val="10"/>
        <color indexed="8"/>
        <rFont val="Arial Narrow"/>
        <family val="2"/>
      </rPr>
      <t>1</t>
    </r>
  </si>
  <si>
    <r>
      <t xml:space="preserve">Value Line </t>
    </r>
    <r>
      <rPr>
        <b/>
        <sz val="10"/>
        <color indexed="8"/>
        <rFont val="Arial Narrow"/>
        <family val="2"/>
      </rPr>
      <t>59</t>
    </r>
  </si>
  <si>
    <r>
      <t xml:space="preserve">Capital Line </t>
    </r>
    <r>
      <rPr>
        <b/>
        <sz val="10"/>
        <color indexed="8"/>
        <rFont val="Arial Narrow"/>
        <family val="2"/>
      </rPr>
      <t>8</t>
    </r>
  </si>
  <si>
    <r>
      <t xml:space="preserve">CNBC </t>
    </r>
    <r>
      <rPr>
        <b/>
        <sz val="10"/>
        <color indexed="8"/>
        <rFont val="Arial Narrow"/>
        <family val="2"/>
      </rPr>
      <t>1</t>
    </r>
  </si>
  <si>
    <r>
      <t xml:space="preserve">Nat.Stock Exchange India </t>
    </r>
    <r>
      <rPr>
        <b/>
        <sz val="10"/>
        <color indexed="8"/>
        <rFont val="Arial Narrow"/>
        <family val="2"/>
      </rPr>
      <t>1</t>
    </r>
  </si>
  <si>
    <r>
      <t xml:space="preserve">Google finance </t>
    </r>
    <r>
      <rPr>
        <b/>
        <sz val="10"/>
        <color indexed="8"/>
        <rFont val="Arial Narrow"/>
        <family val="2"/>
      </rPr>
      <t>32</t>
    </r>
  </si>
  <si>
    <r>
      <t xml:space="preserve">Fama Web site </t>
    </r>
    <r>
      <rPr>
        <b/>
        <sz val="10"/>
        <color indexed="8"/>
        <rFont val="Arial Narrow"/>
        <family val="2"/>
      </rPr>
      <t>8</t>
    </r>
  </si>
  <si>
    <r>
      <t xml:space="preserve">E TRADE </t>
    </r>
    <r>
      <rPr>
        <b/>
        <sz val="10"/>
        <color indexed="8"/>
        <rFont val="Arial Narrow"/>
        <family val="2"/>
      </rPr>
      <t>1</t>
    </r>
  </si>
  <si>
    <r>
      <t xml:space="preserve">Quote.com </t>
    </r>
    <r>
      <rPr>
        <b/>
        <sz val="10"/>
        <color indexed="8"/>
        <rFont val="Arial Narrow"/>
        <family val="2"/>
      </rPr>
      <t>1</t>
    </r>
  </si>
  <si>
    <r>
      <t xml:space="preserve">Reuters </t>
    </r>
    <r>
      <rPr>
        <b/>
        <sz val="10"/>
        <color indexed="8"/>
        <rFont val="Arial Narrow"/>
        <family val="2"/>
      </rPr>
      <t>21</t>
    </r>
  </si>
  <si>
    <r>
      <t xml:space="preserve">Capital IQ </t>
    </r>
    <r>
      <rPr>
        <b/>
        <sz val="10"/>
        <color indexed="8"/>
        <rFont val="Arial Narrow"/>
        <family val="2"/>
      </rPr>
      <t>5</t>
    </r>
  </si>
  <si>
    <r>
      <t xml:space="preserve">ExecuComp </t>
    </r>
    <r>
      <rPr>
        <b/>
        <sz val="10"/>
        <color indexed="8"/>
        <rFont val="Arial Narrow"/>
        <family val="2"/>
      </rPr>
      <t>1</t>
    </r>
  </si>
  <si>
    <r>
      <t xml:space="preserve">Research Insight </t>
    </r>
    <r>
      <rPr>
        <b/>
        <sz val="10"/>
        <color indexed="8"/>
        <rFont val="Arial Narrow"/>
        <family val="2"/>
      </rPr>
      <t>1</t>
    </r>
  </si>
  <si>
    <r>
      <t xml:space="preserve">DataStream </t>
    </r>
    <r>
      <rPr>
        <b/>
        <sz val="10"/>
        <color indexed="8"/>
        <rFont val="Arial Narrow"/>
        <family val="2"/>
      </rPr>
      <t>17</t>
    </r>
  </si>
  <si>
    <r>
      <t xml:space="preserve">Compustat </t>
    </r>
    <r>
      <rPr>
        <b/>
        <sz val="10"/>
        <color indexed="8"/>
        <rFont val="Arial Narrow"/>
        <family val="2"/>
      </rPr>
      <t>6</t>
    </r>
  </si>
  <si>
    <r>
      <t xml:space="preserve">Fidelity Investments </t>
    </r>
    <r>
      <rPr>
        <b/>
        <sz val="10"/>
        <color indexed="8"/>
        <rFont val="Arial Narrow"/>
        <family val="2"/>
      </rPr>
      <t>1</t>
    </r>
  </si>
  <si>
    <r>
      <t xml:space="preserve">SMARTMONEY </t>
    </r>
    <r>
      <rPr>
        <b/>
        <sz val="10"/>
        <color indexed="8"/>
        <rFont val="Arial Narrow"/>
        <family val="2"/>
      </rPr>
      <t>1</t>
    </r>
  </si>
  <si>
    <r>
      <t xml:space="preserve">Morningstar </t>
    </r>
    <r>
      <rPr>
        <b/>
        <sz val="10"/>
        <color indexed="8"/>
        <rFont val="Arial Narrow"/>
        <family val="2"/>
      </rPr>
      <t>16</t>
    </r>
  </si>
  <si>
    <r>
      <t xml:space="preserve">Vernimmen Website </t>
    </r>
    <r>
      <rPr>
        <b/>
        <sz val="10"/>
        <color indexed="8"/>
        <rFont val="Arial Narrow"/>
        <family val="2"/>
      </rPr>
      <t>5</t>
    </r>
  </si>
  <si>
    <r>
      <t xml:space="preserve">Forbes.com </t>
    </r>
    <r>
      <rPr>
        <b/>
        <sz val="10"/>
        <color indexed="8"/>
        <rFont val="Arial Narrow"/>
        <family val="2"/>
      </rPr>
      <t>1</t>
    </r>
  </si>
  <si>
    <r>
      <t xml:space="preserve">Wikipedia </t>
    </r>
    <r>
      <rPr>
        <b/>
        <sz val="10"/>
        <color indexed="8"/>
        <rFont val="Arial Narrow"/>
        <family val="2"/>
      </rPr>
      <t>2</t>
    </r>
  </si>
  <si>
    <r>
      <t xml:space="preserve">Barra </t>
    </r>
    <r>
      <rPr>
        <b/>
        <sz val="10"/>
        <color indexed="8"/>
        <rFont val="Arial Narrow"/>
        <family val="2"/>
      </rPr>
      <t>15</t>
    </r>
  </si>
  <si>
    <r>
      <t xml:space="preserve">Factset </t>
    </r>
    <r>
      <rPr>
        <b/>
        <sz val="10"/>
        <color indexed="8"/>
        <rFont val="Arial Narrow"/>
        <family val="2"/>
      </rPr>
      <t>5</t>
    </r>
  </si>
  <si>
    <r>
      <t xml:space="preserve">Hoovers </t>
    </r>
    <r>
      <rPr>
        <b/>
        <sz val="10"/>
        <color indexed="8"/>
        <rFont val="Arial Narrow"/>
        <family val="2"/>
      </rPr>
      <t>1</t>
    </r>
  </si>
  <si>
    <r>
      <t xml:space="preserve">worldexchange.org </t>
    </r>
    <r>
      <rPr>
        <b/>
        <sz val="10"/>
        <color indexed="8"/>
        <rFont val="Arial Narrow"/>
        <family val="2"/>
      </rPr>
      <t>1</t>
    </r>
  </si>
  <si>
    <r>
      <t xml:space="preserve">MSN Moneycentral </t>
    </r>
    <r>
      <rPr>
        <b/>
        <sz val="10"/>
        <color indexed="8"/>
        <rFont val="Arial Narrow"/>
        <family val="2"/>
      </rPr>
      <t>15</t>
    </r>
  </si>
  <si>
    <r>
      <t xml:space="preserve">Economatica database </t>
    </r>
    <r>
      <rPr>
        <b/>
        <sz val="10"/>
        <color indexed="8"/>
        <rFont val="Arial Narrow"/>
        <family val="2"/>
      </rPr>
      <t>2</t>
    </r>
  </si>
  <si>
    <t>WEB / Database</t>
  </si>
  <si>
    <t>COCA-COLA</t>
  </si>
  <si>
    <t>WALT DISNEY</t>
  </si>
  <si>
    <t>WAL MART STORES</t>
  </si>
  <si>
    <t xml:space="preserve">Bloomberg </t>
  </si>
  <si>
    <t>Cnbc</t>
  </si>
  <si>
    <t xml:space="preserve">Damodaran </t>
  </si>
  <si>
    <t xml:space="preserve">Datastream </t>
  </si>
  <si>
    <t xml:space="preserve">Ft.Com </t>
  </si>
  <si>
    <t xml:space="preserve">Google Finance </t>
  </si>
  <si>
    <t>Hoovers</t>
  </si>
  <si>
    <t>Infomercados</t>
  </si>
  <si>
    <t>Msn Moneycentral</t>
  </si>
  <si>
    <t>Quote</t>
  </si>
  <si>
    <t>Reuters</t>
  </si>
  <si>
    <t>Smartmoney</t>
  </si>
  <si>
    <t>Thomson Banker</t>
  </si>
  <si>
    <t>Value Line</t>
  </si>
  <si>
    <t>Vernimmen Website</t>
  </si>
  <si>
    <t>-</t>
  </si>
  <si>
    <t xml:space="preserve">Yahoo Finance </t>
  </si>
  <si>
    <t>Max</t>
  </si>
  <si>
    <t>min</t>
  </si>
  <si>
    <t>Table 6. Calculated betas of 2 companies (monthly data of 5 years)</t>
  </si>
  <si>
    <t>Dec-01</t>
  </si>
  <si>
    <t>Dec-08</t>
  </si>
  <si>
    <t xml:space="preserve">COCA COLA </t>
  </si>
  <si>
    <t xml:space="preserve">WAL MART STORES </t>
  </si>
  <si>
    <t>Table 7. Calculation of a qualitative beta</t>
  </si>
  <si>
    <t>Risk</t>
  </si>
  <si>
    <t>low</t>
  </si>
  <si>
    <t>average</t>
  </si>
  <si>
    <t>substantial</t>
  </si>
  <si>
    <t>high</t>
  </si>
  <si>
    <t>very high</t>
  </si>
  <si>
    <t>Weighted</t>
  </si>
  <si>
    <t>Weight</t>
  </si>
  <si>
    <t>risk</t>
  </si>
  <si>
    <t>M</t>
  </si>
  <si>
    <t>Management</t>
  </si>
  <si>
    <t>A</t>
  </si>
  <si>
    <t>Assets: Business: industry / product ...</t>
  </si>
  <si>
    <t>S</t>
  </si>
  <si>
    <t>Strategy</t>
  </si>
  <si>
    <t>C</t>
  </si>
  <si>
    <t>Country risk</t>
  </si>
  <si>
    <t>O</t>
  </si>
  <si>
    <t>Operating leverage</t>
  </si>
  <si>
    <t>F</t>
  </si>
  <si>
    <t>Financial leverage</t>
  </si>
  <si>
    <t>L</t>
  </si>
  <si>
    <t>Liquidity of investment</t>
  </si>
  <si>
    <t xml:space="preserve">Access to sources of funds </t>
  </si>
  <si>
    <t>P</t>
  </si>
  <si>
    <t>Partners</t>
  </si>
  <si>
    <t>E</t>
  </si>
  <si>
    <t>Exposure to other risks (currencies...)</t>
  </si>
  <si>
    <t>Cash flow stability</t>
  </si>
  <si>
    <t>Beta of equity =</t>
  </si>
  <si>
    <t>x</t>
  </si>
  <si>
    <t>=</t>
  </si>
  <si>
    <r>
      <t>Table 8. Betas of listed real estate firms in Spain.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Source: SCH.</t>
    </r>
  </si>
  <si>
    <t>Vallehermoso</t>
  </si>
  <si>
    <t>Colonial</t>
  </si>
  <si>
    <t>Metrovacesa</t>
  </si>
  <si>
    <t>Bami</t>
  </si>
  <si>
    <t>Urbis</t>
  </si>
  <si>
    <t>Levered beta</t>
  </si>
  <si>
    <t>Unlevered beta</t>
  </si>
  <si>
    <t>(ex US &amp; Can)</t>
  </si>
  <si>
    <t>Damodaran’s bottom-up approach</t>
  </si>
  <si>
    <t>Fundamental beta</t>
  </si>
  <si>
    <t>Total beta</t>
  </si>
  <si>
    <r>
      <t xml:space="preserve">Table 5. Betas of 3 companies according to the most used webs and databases. </t>
    </r>
    <r>
      <rPr>
        <sz val="11"/>
        <color indexed="8"/>
        <rFont val="Arial Narrow"/>
        <family val="2"/>
      </rPr>
      <t>May 12, 2009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</si>
</sst>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5"/>
      <color indexed="8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i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5"/>
      <color rgb="FF00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6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0" fillId="0" borderId="12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13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60" fillId="0" borderId="14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45" fillId="0" borderId="0" xfId="46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59" fillId="0" borderId="0" xfId="0" applyFont="1" applyAlignment="1">
      <alignment horizontal="left"/>
    </xf>
    <xf numFmtId="0" fontId="60" fillId="0" borderId="13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8" fillId="0" borderId="19" xfId="0" applyFont="1" applyBorder="1" applyAlignment="1">
      <alignment horizontal="center" vertical="center"/>
    </xf>
    <xf numFmtId="0" fontId="67" fillId="0" borderId="17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9" fontId="67" fillId="0" borderId="15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9" fontId="69" fillId="0" borderId="0" xfId="0" applyNumberFormat="1" applyFont="1" applyAlignment="1">
      <alignment horizontal="center" vertical="center"/>
    </xf>
    <xf numFmtId="0" fontId="68" fillId="0" borderId="20" xfId="0" applyFont="1" applyBorder="1" applyAlignment="1">
      <alignment horizontal="right" vertical="center"/>
    </xf>
    <xf numFmtId="0" fontId="70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/>
    </xf>
    <xf numFmtId="0" fontId="56" fillId="0" borderId="21" xfId="0" applyFont="1" applyBorder="1" applyAlignment="1">
      <alignment horizontal="right" vertical="center"/>
    </xf>
    <xf numFmtId="0" fontId="56" fillId="0" borderId="21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6" fillId="0" borderId="22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 vertical="center"/>
    </xf>
    <xf numFmtId="2" fontId="62" fillId="0" borderId="12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61" fillId="0" borderId="17" xfId="0" applyFont="1" applyBorder="1" applyAlignment="1">
      <alignment horizontal="right" vertical="center"/>
    </xf>
    <xf numFmtId="2" fontId="61" fillId="0" borderId="12" xfId="0" applyNumberFormat="1" applyFont="1" applyBorder="1" applyAlignment="1">
      <alignment horizontal="right" vertical="center"/>
    </xf>
    <xf numFmtId="2" fontId="69" fillId="0" borderId="15" xfId="0" applyNumberFormat="1" applyFont="1" applyBorder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2" fontId="67" fillId="0" borderId="19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 wrapText="1"/>
    </xf>
    <xf numFmtId="2" fontId="71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0" borderId="14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/>
    </xf>
    <xf numFmtId="0" fontId="56" fillId="0" borderId="21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PageLayoutView="0" workbookViewId="0" topLeftCell="A1">
      <pane ySplit="3675" topLeftCell="A18" activePane="bottomLeft" state="split"/>
      <selection pane="topLeft" activeCell="L8" sqref="L8"/>
      <selection pane="bottomLeft" activeCell="M20" sqref="M20"/>
    </sheetView>
  </sheetViews>
  <sheetFormatPr defaultColWidth="11.421875" defaultRowHeight="15"/>
  <cols>
    <col min="1" max="1" width="9.140625" style="0" customWidth="1"/>
    <col min="2" max="2" width="5.421875" style="0" customWidth="1"/>
    <col min="3" max="3" width="32.00390625" style="0" customWidth="1"/>
    <col min="4" max="6" width="7.140625" style="0" customWidth="1"/>
    <col min="7" max="7" width="9.140625" style="0" customWidth="1"/>
    <col min="8" max="8" width="7.140625" style="0" customWidth="1"/>
    <col min="9" max="9" width="11.140625" style="0" customWidth="1"/>
    <col min="10" max="10" width="7.28125" style="0" customWidth="1"/>
    <col min="11" max="16384" width="9.140625" style="0" customWidth="1"/>
  </cols>
  <sheetData>
    <row r="1" ht="15.75" thickBot="1">
      <c r="B1" s="12" t="s">
        <v>0</v>
      </c>
    </row>
    <row r="2" spans="2:11" ht="15">
      <c r="B2" s="106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5" t="s">
        <v>6</v>
      </c>
      <c r="J2" s="109" t="s">
        <v>7</v>
      </c>
      <c r="K2" s="102" t="s">
        <v>8</v>
      </c>
    </row>
    <row r="3" spans="2:11" ht="9" customHeight="1">
      <c r="B3" s="106"/>
      <c r="C3" s="108"/>
      <c r="D3" s="110"/>
      <c r="E3" s="110"/>
      <c r="F3" s="110"/>
      <c r="G3" s="110"/>
      <c r="H3" s="110"/>
      <c r="I3" s="110" t="s">
        <v>253</v>
      </c>
      <c r="J3" s="110"/>
      <c r="K3" s="103"/>
    </row>
    <row r="4" spans="2:11" ht="9" customHeight="1">
      <c r="B4" s="107"/>
      <c r="C4" s="108"/>
      <c r="D4" s="110"/>
      <c r="E4" s="110"/>
      <c r="F4" s="110"/>
      <c r="G4" s="110"/>
      <c r="H4" s="110"/>
      <c r="I4" s="110"/>
      <c r="J4" s="110"/>
      <c r="K4" s="103"/>
    </row>
    <row r="5" spans="2:11" ht="15">
      <c r="B5" s="72">
        <v>1</v>
      </c>
      <c r="C5" s="73" t="s">
        <v>9</v>
      </c>
      <c r="D5" s="74">
        <v>1340</v>
      </c>
      <c r="E5" s="75">
        <v>748</v>
      </c>
      <c r="F5" s="75">
        <v>170</v>
      </c>
      <c r="G5" s="75">
        <v>94</v>
      </c>
      <c r="H5" s="74">
        <v>80</v>
      </c>
      <c r="I5" s="74">
        <v>66</v>
      </c>
      <c r="J5" s="75">
        <v>12</v>
      </c>
      <c r="K5" s="76">
        <f>SUM(D5:J5)</f>
        <v>2510</v>
      </c>
    </row>
    <row r="6" spans="2:11" ht="15">
      <c r="B6" s="72">
        <v>2</v>
      </c>
      <c r="C6" s="73" t="s">
        <v>10</v>
      </c>
      <c r="D6" s="74">
        <v>1</v>
      </c>
      <c r="E6" s="75">
        <v>26</v>
      </c>
      <c r="F6" s="75">
        <v>20</v>
      </c>
      <c r="G6" s="75">
        <v>2</v>
      </c>
      <c r="H6" s="74">
        <v>1</v>
      </c>
      <c r="I6" s="74">
        <v>11</v>
      </c>
      <c r="J6" s="75">
        <v>4</v>
      </c>
      <c r="K6" s="76">
        <f>SUM(D6:J6)</f>
        <v>65</v>
      </c>
    </row>
    <row r="7" spans="2:11" ht="15">
      <c r="B7" s="72">
        <v>3</v>
      </c>
      <c r="C7" s="73" t="s">
        <v>11</v>
      </c>
      <c r="D7" s="74">
        <v>443</v>
      </c>
      <c r="E7" s="75">
        <v>299</v>
      </c>
      <c r="F7" s="75">
        <v>92</v>
      </c>
      <c r="G7" s="75">
        <v>28</v>
      </c>
      <c r="H7" s="74">
        <v>31</v>
      </c>
      <c r="I7" s="74">
        <v>35</v>
      </c>
      <c r="J7" s="75">
        <v>6</v>
      </c>
      <c r="K7" s="76">
        <f>SUM(D7:J7)</f>
        <v>934</v>
      </c>
    </row>
    <row r="8" spans="2:11" ht="15">
      <c r="B8" s="77"/>
      <c r="C8" s="78"/>
      <c r="D8" s="79"/>
      <c r="E8" s="80"/>
      <c r="F8" s="80"/>
      <c r="G8" s="80"/>
      <c r="H8" s="79"/>
      <c r="I8" s="79"/>
      <c r="J8" s="81"/>
      <c r="K8" s="82"/>
    </row>
    <row r="9" spans="2:11" ht="15">
      <c r="B9" s="72">
        <v>4</v>
      </c>
      <c r="C9" s="73" t="s">
        <v>12</v>
      </c>
      <c r="D9" s="74">
        <v>87</v>
      </c>
      <c r="E9" s="75">
        <v>43</v>
      </c>
      <c r="F9" s="75">
        <v>5</v>
      </c>
      <c r="G9" s="75">
        <v>9</v>
      </c>
      <c r="H9" s="74">
        <v>2</v>
      </c>
      <c r="I9" s="74">
        <v>3</v>
      </c>
      <c r="J9" s="75">
        <v>2</v>
      </c>
      <c r="K9" s="76">
        <f>SUM(D9:J9)</f>
        <v>151</v>
      </c>
    </row>
    <row r="10" spans="2:11" ht="15">
      <c r="B10" s="72">
        <v>5</v>
      </c>
      <c r="C10" s="73" t="s">
        <v>13</v>
      </c>
      <c r="D10" s="74">
        <v>995</v>
      </c>
      <c r="E10" s="75">
        <v>478</v>
      </c>
      <c r="F10" s="75">
        <v>138</v>
      </c>
      <c r="G10" s="75">
        <v>60</v>
      </c>
      <c r="H10" s="74">
        <v>58</v>
      </c>
      <c r="I10" s="74">
        <v>53</v>
      </c>
      <c r="J10" s="75">
        <v>9</v>
      </c>
      <c r="K10" s="76">
        <f>SUM(D10:J10)</f>
        <v>1791</v>
      </c>
    </row>
    <row r="11" spans="2:11" ht="15">
      <c r="B11" s="72">
        <v>6</v>
      </c>
      <c r="C11" s="73" t="s">
        <v>14</v>
      </c>
      <c r="D11" s="74">
        <v>62</v>
      </c>
      <c r="E11" s="75">
        <v>26</v>
      </c>
      <c r="F11" s="75">
        <v>11</v>
      </c>
      <c r="G11" s="75">
        <v>3</v>
      </c>
      <c r="H11" s="74">
        <v>4</v>
      </c>
      <c r="I11" s="74">
        <v>0</v>
      </c>
      <c r="J11" s="75">
        <v>1</v>
      </c>
      <c r="K11" s="76">
        <f>SUM(D11:J11)</f>
        <v>107</v>
      </c>
    </row>
    <row r="12" spans="2:11" ht="15">
      <c r="B12" s="83"/>
      <c r="C12" s="84" t="s">
        <v>15</v>
      </c>
      <c r="D12" s="82"/>
      <c r="E12" s="81"/>
      <c r="F12" s="81"/>
      <c r="G12" s="81"/>
      <c r="H12" s="82"/>
      <c r="I12" s="82"/>
      <c r="J12" s="81"/>
      <c r="K12" s="82"/>
    </row>
    <row r="13" spans="2:11" ht="15">
      <c r="B13" s="72">
        <v>7</v>
      </c>
      <c r="C13" s="73" t="s">
        <v>16</v>
      </c>
      <c r="D13" s="74">
        <v>669</v>
      </c>
      <c r="E13" s="75">
        <v>344</v>
      </c>
      <c r="F13" s="75">
        <v>104</v>
      </c>
      <c r="G13" s="75">
        <v>44</v>
      </c>
      <c r="H13" s="74">
        <v>48</v>
      </c>
      <c r="I13" s="74">
        <v>39</v>
      </c>
      <c r="J13" s="75">
        <v>5</v>
      </c>
      <c r="K13" s="76">
        <f aca="true" t="shared" si="0" ref="K13:K20">SUM(D13:J13)</f>
        <v>1253</v>
      </c>
    </row>
    <row r="14" spans="2:11" ht="15">
      <c r="B14" s="72">
        <v>8</v>
      </c>
      <c r="C14" s="73" t="s">
        <v>17</v>
      </c>
      <c r="D14" s="74">
        <v>461</v>
      </c>
      <c r="E14" s="75">
        <v>167</v>
      </c>
      <c r="F14" s="75">
        <v>42</v>
      </c>
      <c r="G14" s="75">
        <v>23</v>
      </c>
      <c r="H14" s="74">
        <v>23</v>
      </c>
      <c r="I14" s="74">
        <v>41</v>
      </c>
      <c r="J14" s="75">
        <v>4</v>
      </c>
      <c r="K14" s="74">
        <f t="shared" si="0"/>
        <v>761</v>
      </c>
    </row>
    <row r="15" spans="2:11" ht="15">
      <c r="B15" s="72">
        <v>9</v>
      </c>
      <c r="C15" s="73" t="s">
        <v>18</v>
      </c>
      <c r="D15" s="74">
        <v>298</v>
      </c>
      <c r="E15" s="75">
        <v>153</v>
      </c>
      <c r="F15" s="75">
        <v>36</v>
      </c>
      <c r="G15" s="75">
        <v>18</v>
      </c>
      <c r="H15" s="74">
        <v>19</v>
      </c>
      <c r="I15" s="74">
        <v>26</v>
      </c>
      <c r="J15" s="75">
        <v>5</v>
      </c>
      <c r="K15" s="74">
        <f t="shared" si="0"/>
        <v>555</v>
      </c>
    </row>
    <row r="16" spans="2:11" ht="15">
      <c r="B16" s="72">
        <v>10</v>
      </c>
      <c r="C16" s="73" t="s">
        <v>19</v>
      </c>
      <c r="D16" s="74">
        <v>12</v>
      </c>
      <c r="E16" s="75">
        <v>4</v>
      </c>
      <c r="F16" s="75">
        <v>0</v>
      </c>
      <c r="G16" s="75">
        <v>0</v>
      </c>
      <c r="H16" s="74">
        <v>0</v>
      </c>
      <c r="I16" s="74">
        <v>0</v>
      </c>
      <c r="J16" s="75">
        <v>0</v>
      </c>
      <c r="K16" s="74">
        <f t="shared" si="0"/>
        <v>16</v>
      </c>
    </row>
    <row r="17" spans="2:11" ht="15">
      <c r="B17" s="72">
        <v>11</v>
      </c>
      <c r="C17" s="73" t="s">
        <v>20</v>
      </c>
      <c r="D17" s="74">
        <v>12</v>
      </c>
      <c r="E17" s="75">
        <v>12</v>
      </c>
      <c r="F17" s="75">
        <v>0</v>
      </c>
      <c r="G17" s="75">
        <v>1</v>
      </c>
      <c r="H17" s="74">
        <v>0</v>
      </c>
      <c r="I17" s="74">
        <v>1</v>
      </c>
      <c r="J17" s="75">
        <v>0</v>
      </c>
      <c r="K17" s="74">
        <f t="shared" si="0"/>
        <v>26</v>
      </c>
    </row>
    <row r="18" spans="2:11" ht="15">
      <c r="B18" s="72">
        <v>12</v>
      </c>
      <c r="C18" s="73" t="s">
        <v>21</v>
      </c>
      <c r="D18" s="74">
        <v>18</v>
      </c>
      <c r="E18" s="75">
        <v>74</v>
      </c>
      <c r="F18" s="75">
        <v>28</v>
      </c>
      <c r="G18" s="75">
        <v>8</v>
      </c>
      <c r="H18" s="74">
        <v>4</v>
      </c>
      <c r="I18" s="74">
        <v>5</v>
      </c>
      <c r="J18" s="75">
        <v>2</v>
      </c>
      <c r="K18" s="74">
        <f t="shared" si="0"/>
        <v>139</v>
      </c>
    </row>
    <row r="19" spans="2:11" ht="15">
      <c r="B19" s="72">
        <v>13</v>
      </c>
      <c r="C19" s="73" t="s">
        <v>22</v>
      </c>
      <c r="D19" s="74">
        <v>922</v>
      </c>
      <c r="E19" s="75">
        <v>426</v>
      </c>
      <c r="F19" s="75">
        <v>123</v>
      </c>
      <c r="G19" s="75">
        <v>55</v>
      </c>
      <c r="H19" s="74">
        <v>52</v>
      </c>
      <c r="I19" s="74">
        <v>53</v>
      </c>
      <c r="J19" s="75">
        <v>8</v>
      </c>
      <c r="K19" s="76">
        <f t="shared" si="0"/>
        <v>1639</v>
      </c>
    </row>
    <row r="20" spans="2:11" ht="15">
      <c r="B20" s="72">
        <v>14</v>
      </c>
      <c r="C20" s="73" t="s">
        <v>23</v>
      </c>
      <c r="D20" s="74">
        <v>6</v>
      </c>
      <c r="E20" s="75">
        <v>8</v>
      </c>
      <c r="F20" s="75">
        <v>0</v>
      </c>
      <c r="G20" s="75">
        <v>1</v>
      </c>
      <c r="H20" s="74">
        <v>0</v>
      </c>
      <c r="I20" s="74">
        <v>0</v>
      </c>
      <c r="J20" s="75">
        <v>0</v>
      </c>
      <c r="K20" s="74">
        <f t="shared" si="0"/>
        <v>15</v>
      </c>
    </row>
    <row r="21" spans="2:11" ht="15">
      <c r="B21" s="8"/>
      <c r="C21" s="9"/>
      <c r="D21" s="10"/>
      <c r="E21" s="6"/>
      <c r="F21" s="6"/>
      <c r="G21" s="6"/>
      <c r="H21" s="10"/>
      <c r="I21" s="10"/>
      <c r="J21" s="6"/>
      <c r="K21" s="10"/>
    </row>
    <row r="22" spans="2:11" ht="15">
      <c r="B22" s="83"/>
      <c r="C22" s="84" t="s">
        <v>24</v>
      </c>
      <c r="D22" s="82"/>
      <c r="E22" s="81"/>
      <c r="F22" s="81"/>
      <c r="G22" s="81"/>
      <c r="H22" s="82"/>
      <c r="I22" s="82"/>
      <c r="J22" s="81"/>
      <c r="K22" s="82"/>
    </row>
    <row r="23" spans="2:11" ht="15">
      <c r="B23" s="72">
        <v>15</v>
      </c>
      <c r="C23" s="73" t="s">
        <v>25</v>
      </c>
      <c r="D23" s="74">
        <v>79</v>
      </c>
      <c r="E23" s="75">
        <v>68</v>
      </c>
      <c r="F23" s="75">
        <v>13</v>
      </c>
      <c r="G23" s="75">
        <v>11</v>
      </c>
      <c r="H23" s="74">
        <v>8</v>
      </c>
      <c r="I23" s="74">
        <v>4</v>
      </c>
      <c r="J23" s="75"/>
      <c r="K23" s="74">
        <f>SUM(D23:J23)</f>
        <v>183</v>
      </c>
    </row>
    <row r="24" spans="2:11" ht="15">
      <c r="B24" s="72">
        <v>16</v>
      </c>
      <c r="C24" s="73" t="s">
        <v>26</v>
      </c>
      <c r="D24" s="74">
        <v>47</v>
      </c>
      <c r="E24" s="75">
        <v>27</v>
      </c>
      <c r="F24" s="75">
        <v>3</v>
      </c>
      <c r="G24" s="75">
        <v>4</v>
      </c>
      <c r="H24" s="74">
        <v>3</v>
      </c>
      <c r="I24" s="74">
        <v>1</v>
      </c>
      <c r="J24" s="75"/>
      <c r="K24" s="85">
        <f>SUM(D24:J24)</f>
        <v>85</v>
      </c>
    </row>
    <row r="25" spans="2:11" ht="15">
      <c r="B25" s="72">
        <v>17</v>
      </c>
      <c r="C25" s="73" t="s">
        <v>27</v>
      </c>
      <c r="D25" s="74">
        <v>46</v>
      </c>
      <c r="E25" s="75">
        <v>29</v>
      </c>
      <c r="F25" s="75">
        <v>4</v>
      </c>
      <c r="G25" s="75">
        <v>3</v>
      </c>
      <c r="H25" s="74">
        <v>3</v>
      </c>
      <c r="I25" s="74">
        <v>1</v>
      </c>
      <c r="J25" s="75"/>
      <c r="K25" s="85">
        <f>SUM(D25:J25)</f>
        <v>86</v>
      </c>
    </row>
    <row r="26" spans="2:11" ht="15">
      <c r="B26" s="72">
        <v>18</v>
      </c>
      <c r="C26" s="73" t="s">
        <v>28</v>
      </c>
      <c r="D26" s="74">
        <v>86</v>
      </c>
      <c r="E26" s="75">
        <v>103</v>
      </c>
      <c r="F26" s="75">
        <v>7</v>
      </c>
      <c r="G26" s="75">
        <v>7</v>
      </c>
      <c r="H26" s="74">
        <v>6</v>
      </c>
      <c r="I26" s="74">
        <v>4</v>
      </c>
      <c r="J26" s="75">
        <v>1</v>
      </c>
      <c r="K26" s="85">
        <f>SUM(D26:J26)</f>
        <v>214</v>
      </c>
    </row>
    <row r="27" spans="2:11" ht="15">
      <c r="B27" s="1"/>
      <c r="C27" s="2"/>
      <c r="D27" s="11"/>
      <c r="E27" s="4"/>
      <c r="F27" s="4"/>
      <c r="G27" s="4"/>
      <c r="H27" s="11"/>
      <c r="I27" s="11"/>
      <c r="J27" s="4"/>
      <c r="K27" s="11"/>
    </row>
    <row r="28" spans="2:11" ht="15">
      <c r="B28" s="8"/>
      <c r="C28" s="104" t="s">
        <v>29</v>
      </c>
      <c r="D28" s="104"/>
      <c r="E28" s="104"/>
      <c r="F28" s="104"/>
      <c r="G28" s="104"/>
      <c r="H28" s="104"/>
      <c r="I28" s="104"/>
      <c r="J28" s="104"/>
      <c r="K28" s="82"/>
    </row>
    <row r="29" spans="2:11" ht="15">
      <c r="B29" s="77"/>
      <c r="C29" s="105" t="s">
        <v>30</v>
      </c>
      <c r="D29" s="105"/>
      <c r="E29" s="105"/>
      <c r="F29" s="105"/>
      <c r="G29" s="105"/>
      <c r="H29" s="105"/>
      <c r="I29" s="105"/>
      <c r="J29" s="105"/>
      <c r="K29" s="74">
        <v>117</v>
      </c>
    </row>
    <row r="30" spans="2:11" ht="15">
      <c r="B30" s="77"/>
      <c r="C30" s="105" t="s">
        <v>31</v>
      </c>
      <c r="D30" s="105"/>
      <c r="E30" s="105"/>
      <c r="F30" s="105"/>
      <c r="G30" s="105"/>
      <c r="H30" s="105"/>
      <c r="I30" s="105"/>
      <c r="J30" s="105"/>
      <c r="K30" s="74">
        <v>45</v>
      </c>
    </row>
    <row r="31" spans="2:11" ht="15">
      <c r="B31" s="77"/>
      <c r="C31" s="111" t="s">
        <v>32</v>
      </c>
      <c r="D31" s="111"/>
      <c r="E31" s="111"/>
      <c r="F31" s="111"/>
      <c r="G31" s="111"/>
      <c r="H31" s="111"/>
      <c r="I31" s="111"/>
      <c r="J31" s="111"/>
      <c r="K31" s="74">
        <v>18</v>
      </c>
    </row>
    <row r="32" spans="2:11" ht="15">
      <c r="B32" s="77"/>
      <c r="C32" s="111" t="s">
        <v>33</v>
      </c>
      <c r="D32" s="111"/>
      <c r="E32" s="111"/>
      <c r="F32" s="111"/>
      <c r="G32" s="111"/>
      <c r="H32" s="111"/>
      <c r="I32" s="111"/>
      <c r="J32" s="111"/>
      <c r="K32" s="74">
        <v>80</v>
      </c>
    </row>
    <row r="33" spans="2:11" ht="15">
      <c r="B33" s="86"/>
      <c r="C33" s="111" t="s">
        <v>34</v>
      </c>
      <c r="D33" s="111"/>
      <c r="E33" s="111"/>
      <c r="F33" s="111"/>
      <c r="G33" s="111"/>
      <c r="H33" s="111"/>
      <c r="I33" s="111"/>
      <c r="J33" s="111"/>
      <c r="K33" s="74">
        <v>16</v>
      </c>
    </row>
    <row r="34" spans="2:11" ht="15">
      <c r="B34" s="86"/>
      <c r="C34" s="111" t="s">
        <v>35</v>
      </c>
      <c r="D34" s="111"/>
      <c r="E34" s="111"/>
      <c r="F34" s="111"/>
      <c r="G34" s="111"/>
      <c r="H34" s="111"/>
      <c r="I34" s="111"/>
      <c r="J34" s="111"/>
      <c r="K34" s="74">
        <v>13</v>
      </c>
    </row>
  </sheetData>
  <sheetProtection/>
  <mergeCells count="17">
    <mergeCell ref="C31:J31"/>
    <mergeCell ref="C32:J32"/>
    <mergeCell ref="C33:J33"/>
    <mergeCell ref="C34:J34"/>
    <mergeCell ref="H2:H4"/>
    <mergeCell ref="J2:J4"/>
    <mergeCell ref="I3:I4"/>
    <mergeCell ref="K2:K4"/>
    <mergeCell ref="C28:J28"/>
    <mergeCell ref="C29:J29"/>
    <mergeCell ref="C30:J30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9.140625" style="0" customWidth="1"/>
    <col min="2" max="2" width="35.28125" style="0" customWidth="1"/>
    <col min="3" max="3" width="18.8515625" style="0" customWidth="1"/>
    <col min="4" max="4" width="19.8515625" style="0" bestFit="1" customWidth="1"/>
    <col min="5" max="16384" width="9.140625" style="0" customWidth="1"/>
  </cols>
  <sheetData>
    <row r="2" ht="15.75" thickBot="1">
      <c r="B2" s="34" t="s">
        <v>36</v>
      </c>
    </row>
    <row r="3" spans="2:4" ht="15">
      <c r="B3" s="35" t="s">
        <v>37</v>
      </c>
      <c r="C3" s="36" t="s">
        <v>41</v>
      </c>
      <c r="D3" s="88" t="s">
        <v>255</v>
      </c>
    </row>
    <row r="4" spans="2:4" ht="15">
      <c r="B4" s="37" t="s">
        <v>38</v>
      </c>
      <c r="C4" s="38" t="s">
        <v>42</v>
      </c>
      <c r="D4" s="89" t="s">
        <v>46</v>
      </c>
    </row>
    <row r="5" spans="2:4" ht="15">
      <c r="B5" s="87" t="s">
        <v>254</v>
      </c>
      <c r="C5" s="24" t="s">
        <v>43</v>
      </c>
      <c r="D5" s="37" t="s">
        <v>47</v>
      </c>
    </row>
    <row r="6" spans="2:4" ht="15">
      <c r="B6" s="37" t="s">
        <v>39</v>
      </c>
      <c r="C6" s="24" t="s">
        <v>44</v>
      </c>
      <c r="D6" s="87" t="s">
        <v>256</v>
      </c>
    </row>
    <row r="7" spans="2:4" ht="15.75" thickBot="1">
      <c r="B7" s="39" t="s">
        <v>40</v>
      </c>
      <c r="C7" s="31" t="s">
        <v>45</v>
      </c>
      <c r="D7" s="39" t="s">
        <v>48</v>
      </c>
    </row>
    <row r="10" ht="15">
      <c r="B10" s="32"/>
    </row>
    <row r="11" ht="15">
      <c r="B11" s="32"/>
    </row>
    <row r="12" ht="15">
      <c r="B12" s="32"/>
    </row>
    <row r="13" ht="15">
      <c r="B13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9.140625" style="0" customWidth="1"/>
    <col min="2" max="6" width="17.7109375" style="0" customWidth="1"/>
    <col min="7" max="16384" width="9.140625" style="0" customWidth="1"/>
  </cols>
  <sheetData>
    <row r="2" ht="15.75" thickBot="1">
      <c r="B2" s="41" t="s">
        <v>49</v>
      </c>
    </row>
    <row r="3" spans="2:6" ht="15">
      <c r="B3" s="15" t="s">
        <v>50</v>
      </c>
      <c r="C3" s="16" t="s">
        <v>51</v>
      </c>
      <c r="D3" s="16" t="s">
        <v>52</v>
      </c>
      <c r="E3" s="16" t="s">
        <v>53</v>
      </c>
      <c r="F3" s="17" t="s">
        <v>54</v>
      </c>
    </row>
    <row r="4" spans="2:6" ht="15">
      <c r="B4" s="18" t="s">
        <v>55</v>
      </c>
      <c r="C4" s="19" t="s">
        <v>56</v>
      </c>
      <c r="D4" s="3" t="s">
        <v>57</v>
      </c>
      <c r="E4" s="3" t="s">
        <v>58</v>
      </c>
      <c r="F4" s="19" t="s">
        <v>59</v>
      </c>
    </row>
    <row r="5" spans="2:6" ht="15">
      <c r="B5" s="18" t="s">
        <v>60</v>
      </c>
      <c r="C5" s="19" t="s">
        <v>61</v>
      </c>
      <c r="D5" s="3" t="s">
        <v>62</v>
      </c>
      <c r="E5" s="3" t="s">
        <v>63</v>
      </c>
      <c r="F5" s="19" t="s">
        <v>64</v>
      </c>
    </row>
    <row r="6" spans="2:6" ht="15">
      <c r="B6" s="20" t="s">
        <v>65</v>
      </c>
      <c r="C6" s="19" t="s">
        <v>66</v>
      </c>
      <c r="D6" s="3" t="s">
        <v>67</v>
      </c>
      <c r="E6" s="19" t="s">
        <v>68</v>
      </c>
      <c r="F6" s="19" t="s">
        <v>69</v>
      </c>
    </row>
    <row r="7" spans="2:6" ht="15">
      <c r="B7" s="20" t="s">
        <v>70</v>
      </c>
      <c r="C7" s="19" t="s">
        <v>71</v>
      </c>
      <c r="D7" s="3" t="s">
        <v>72</v>
      </c>
      <c r="E7" s="19" t="s">
        <v>73</v>
      </c>
      <c r="F7" s="3" t="s">
        <v>74</v>
      </c>
    </row>
    <row r="8" spans="2:6" ht="15">
      <c r="B8" s="20" t="s">
        <v>75</v>
      </c>
      <c r="C8" s="19" t="s">
        <v>76</v>
      </c>
      <c r="D8" s="19" t="s">
        <v>77</v>
      </c>
      <c r="E8" s="19" t="s">
        <v>78</v>
      </c>
      <c r="F8" s="19" t="s">
        <v>79</v>
      </c>
    </row>
    <row r="9" spans="2:6" ht="15">
      <c r="B9" s="18" t="s">
        <v>80</v>
      </c>
      <c r="C9" s="19" t="s">
        <v>81</v>
      </c>
      <c r="D9" s="3" t="s">
        <v>82</v>
      </c>
      <c r="E9" s="3" t="s">
        <v>83</v>
      </c>
      <c r="F9" s="19" t="s">
        <v>84</v>
      </c>
    </row>
    <row r="10" spans="2:6" ht="15">
      <c r="B10" s="18" t="s">
        <v>85</v>
      </c>
      <c r="C10" s="19" t="s">
        <v>86</v>
      </c>
      <c r="D10" s="19" t="s">
        <v>87</v>
      </c>
      <c r="E10" s="19" t="s">
        <v>88</v>
      </c>
      <c r="F10" s="19" t="s">
        <v>89</v>
      </c>
    </row>
    <row r="11" spans="2:6" ht="15">
      <c r="B11" s="18" t="s">
        <v>90</v>
      </c>
      <c r="C11" s="19" t="s">
        <v>91</v>
      </c>
      <c r="D11" s="19" t="s">
        <v>92</v>
      </c>
      <c r="E11" s="3" t="s">
        <v>93</v>
      </c>
      <c r="F11" s="19" t="s">
        <v>94</v>
      </c>
    </row>
    <row r="12" spans="2:6" ht="15">
      <c r="B12" s="20" t="s">
        <v>95</v>
      </c>
      <c r="C12" s="3" t="s">
        <v>96</v>
      </c>
      <c r="D12" s="19" t="s">
        <v>97</v>
      </c>
      <c r="E12" s="3" t="s">
        <v>98</v>
      </c>
      <c r="F12" s="19" t="s">
        <v>99</v>
      </c>
    </row>
    <row r="13" spans="2:6" ht="15">
      <c r="B13" s="18" t="s">
        <v>100</v>
      </c>
      <c r="C13" s="19" t="s">
        <v>101</v>
      </c>
      <c r="D13" s="19" t="s">
        <v>102</v>
      </c>
      <c r="E13" s="19" t="s">
        <v>103</v>
      </c>
      <c r="F13" s="19" t="s">
        <v>104</v>
      </c>
    </row>
    <row r="14" spans="2:6" ht="15">
      <c r="B14" s="18" t="s">
        <v>105</v>
      </c>
      <c r="C14" s="19" t="s">
        <v>106</v>
      </c>
      <c r="D14" s="19" t="s">
        <v>107</v>
      </c>
      <c r="E14" s="3" t="s">
        <v>108</v>
      </c>
      <c r="F14" s="19" t="s">
        <v>109</v>
      </c>
    </row>
    <row r="15" spans="2:6" ht="15">
      <c r="B15" s="20" t="s">
        <v>110</v>
      </c>
      <c r="C15" s="19" t="s">
        <v>111</v>
      </c>
      <c r="D15" s="19" t="s">
        <v>112</v>
      </c>
      <c r="E15" s="19" t="s">
        <v>113</v>
      </c>
      <c r="F15" s="19" t="s">
        <v>114</v>
      </c>
    </row>
    <row r="16" spans="2:6" ht="15">
      <c r="B16" s="20" t="s">
        <v>115</v>
      </c>
      <c r="C16" s="19" t="s">
        <v>116</v>
      </c>
      <c r="D16" s="19" t="s">
        <v>117</v>
      </c>
      <c r="E16" s="19" t="s">
        <v>118</v>
      </c>
      <c r="F16" s="3" t="s">
        <v>119</v>
      </c>
    </row>
    <row r="17" spans="2:6" ht="15">
      <c r="B17" s="20" t="s">
        <v>120</v>
      </c>
      <c r="C17" s="19" t="s">
        <v>121</v>
      </c>
      <c r="D17" s="3" t="s">
        <v>122</v>
      </c>
      <c r="E17" s="19" t="s">
        <v>123</v>
      </c>
      <c r="F17" s="3" t="s">
        <v>124</v>
      </c>
    </row>
    <row r="18" spans="2:6" ht="15">
      <c r="B18" s="20" t="s">
        <v>125</v>
      </c>
      <c r="C18" s="19" t="s">
        <v>126</v>
      </c>
      <c r="D18" s="3" t="s">
        <v>127</v>
      </c>
      <c r="E18" s="19" t="s">
        <v>128</v>
      </c>
      <c r="F18" s="3" t="s">
        <v>129</v>
      </c>
    </row>
    <row r="19" spans="2:6" ht="15">
      <c r="B19" s="20" t="s">
        <v>130</v>
      </c>
      <c r="C19" s="19" t="s">
        <v>131</v>
      </c>
      <c r="D19" s="3" t="s">
        <v>132</v>
      </c>
      <c r="E19" s="19" t="s">
        <v>133</v>
      </c>
      <c r="F19" s="3" t="s">
        <v>134</v>
      </c>
    </row>
    <row r="20" spans="2:6" ht="15">
      <c r="B20" s="20" t="s">
        <v>135</v>
      </c>
      <c r="C20" s="19" t="s">
        <v>136</v>
      </c>
      <c r="D20" s="19" t="s">
        <v>137</v>
      </c>
      <c r="E20" s="19" t="s">
        <v>138</v>
      </c>
      <c r="F20" s="3" t="s">
        <v>139</v>
      </c>
    </row>
    <row r="21" spans="2:6" ht="15.75" thickBot="1">
      <c r="B21" s="21" t="s">
        <v>140</v>
      </c>
      <c r="C21" s="22" t="s">
        <v>141</v>
      </c>
      <c r="D21" s="22" t="s">
        <v>142</v>
      </c>
      <c r="E21" s="22" t="s">
        <v>143</v>
      </c>
      <c r="F21" s="7" t="s">
        <v>144</v>
      </c>
    </row>
    <row r="22" ht="15">
      <c r="B22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9.140625" style="0" customWidth="1"/>
    <col min="2" max="2" width="19.8515625" style="0" customWidth="1"/>
    <col min="3" max="3" width="21.140625" style="0" customWidth="1"/>
    <col min="4" max="4" width="18.7109375" style="0" customWidth="1"/>
    <col min="5" max="5" width="22.8515625" style="0" customWidth="1"/>
    <col min="6" max="16384" width="9.140625" style="0" customWidth="1"/>
  </cols>
  <sheetData>
    <row r="2" ht="15.75" thickBot="1">
      <c r="B2" s="12" t="s">
        <v>145</v>
      </c>
    </row>
    <row r="3" spans="2:5" ht="15">
      <c r="B3" s="23" t="s">
        <v>146</v>
      </c>
      <c r="C3" s="25" t="s">
        <v>147</v>
      </c>
      <c r="D3" s="25" t="s">
        <v>148</v>
      </c>
      <c r="E3" s="26" t="s">
        <v>149</v>
      </c>
    </row>
    <row r="4" spans="2:5" ht="15">
      <c r="B4" s="27" t="s">
        <v>150</v>
      </c>
      <c r="C4" s="28" t="s">
        <v>151</v>
      </c>
      <c r="D4" s="28" t="s">
        <v>152</v>
      </c>
      <c r="E4" s="29" t="s">
        <v>153</v>
      </c>
    </row>
    <row r="5" spans="2:5" ht="15">
      <c r="B5" s="27" t="s">
        <v>154</v>
      </c>
      <c r="C5" s="28" t="s">
        <v>155</v>
      </c>
      <c r="D5" s="28" t="s">
        <v>156</v>
      </c>
      <c r="E5" s="29" t="s">
        <v>157</v>
      </c>
    </row>
    <row r="6" spans="2:5" ht="15">
      <c r="B6" s="27" t="s">
        <v>158</v>
      </c>
      <c r="C6" s="28" t="s">
        <v>159</v>
      </c>
      <c r="D6" s="28" t="s">
        <v>160</v>
      </c>
      <c r="E6" s="29" t="s">
        <v>161</v>
      </c>
    </row>
    <row r="7" spans="2:5" ht="15">
      <c r="B7" s="27" t="s">
        <v>162</v>
      </c>
      <c r="C7" s="28" t="s">
        <v>163</v>
      </c>
      <c r="D7" s="28" t="s">
        <v>164</v>
      </c>
      <c r="E7" s="29" t="s">
        <v>165</v>
      </c>
    </row>
    <row r="8" spans="2:5" ht="15">
      <c r="B8" s="27" t="s">
        <v>166</v>
      </c>
      <c r="C8" s="28" t="s">
        <v>167</v>
      </c>
      <c r="D8" s="28" t="s">
        <v>168</v>
      </c>
      <c r="E8" s="29" t="s">
        <v>169</v>
      </c>
    </row>
    <row r="9" spans="2:5" ht="15">
      <c r="B9" s="27" t="s">
        <v>170</v>
      </c>
      <c r="C9" s="28" t="s">
        <v>171</v>
      </c>
      <c r="D9" s="28" t="s">
        <v>172</v>
      </c>
      <c r="E9" s="29" t="s">
        <v>173</v>
      </c>
    </row>
    <row r="10" spans="2:5" ht="15">
      <c r="B10" s="27" t="s">
        <v>174</v>
      </c>
      <c r="C10" s="28" t="s">
        <v>175</v>
      </c>
      <c r="D10" s="28" t="s">
        <v>176</v>
      </c>
      <c r="E10" s="29" t="s">
        <v>177</v>
      </c>
    </row>
    <row r="11" spans="2:5" ht="15">
      <c r="B11" s="27" t="s">
        <v>178</v>
      </c>
      <c r="C11" s="28" t="s">
        <v>179</v>
      </c>
      <c r="D11" s="28" t="s">
        <v>180</v>
      </c>
      <c r="E11" s="29" t="s">
        <v>181</v>
      </c>
    </row>
    <row r="12" spans="2:5" ht="15.75" thickBot="1">
      <c r="B12" s="30" t="s">
        <v>182</v>
      </c>
      <c r="C12" s="31" t="s">
        <v>183</v>
      </c>
      <c r="D12" s="31"/>
      <c r="E12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9.140625" style="0" customWidth="1"/>
    <col min="2" max="2" width="22.00390625" style="0" customWidth="1"/>
    <col min="3" max="3" width="9.57421875" style="0" bestFit="1" customWidth="1"/>
    <col min="4" max="4" width="10.8515625" style="0" bestFit="1" customWidth="1"/>
    <col min="5" max="5" width="15.28125" style="0" bestFit="1" customWidth="1"/>
    <col min="6" max="16384" width="9.140625" style="0" customWidth="1"/>
  </cols>
  <sheetData>
    <row r="2" ht="17.25" thickBot="1">
      <c r="B2" s="92" t="s">
        <v>257</v>
      </c>
    </row>
    <row r="3" spans="2:5" ht="15.75" thickBot="1">
      <c r="B3" s="42" t="s">
        <v>184</v>
      </c>
      <c r="C3" s="43" t="s">
        <v>185</v>
      </c>
      <c r="D3" s="43" t="s">
        <v>186</v>
      </c>
      <c r="E3" s="43" t="s">
        <v>187</v>
      </c>
    </row>
    <row r="4" spans="2:5" ht="15.75" thickBot="1">
      <c r="B4" s="44" t="s">
        <v>188</v>
      </c>
      <c r="C4" s="90">
        <v>0.79</v>
      </c>
      <c r="D4" s="90">
        <v>1.06</v>
      </c>
      <c r="E4" s="90">
        <v>0.58</v>
      </c>
    </row>
    <row r="5" spans="2:5" ht="15.75" thickBot="1">
      <c r="B5" s="44" t="s">
        <v>189</v>
      </c>
      <c r="C5" s="90">
        <v>0.6</v>
      </c>
      <c r="D5" s="90">
        <v>1</v>
      </c>
      <c r="E5" s="90">
        <v>0.3</v>
      </c>
    </row>
    <row r="6" spans="2:5" ht="15.75" thickBot="1">
      <c r="B6" s="44" t="s">
        <v>190</v>
      </c>
      <c r="C6" s="90">
        <v>0.61</v>
      </c>
      <c r="D6" s="90">
        <v>0.88</v>
      </c>
      <c r="E6" s="90">
        <v>0.19</v>
      </c>
    </row>
    <row r="7" spans="2:5" ht="15.75" thickBot="1">
      <c r="B7" s="44" t="s">
        <v>191</v>
      </c>
      <c r="C7" s="90">
        <v>0.31</v>
      </c>
      <c r="D7" s="90">
        <v>0.72</v>
      </c>
      <c r="E7" s="90">
        <v>0.13</v>
      </c>
    </row>
    <row r="8" spans="2:5" ht="15.75" thickBot="1">
      <c r="B8" s="44" t="s">
        <v>192</v>
      </c>
      <c r="C8" s="90">
        <v>0.8</v>
      </c>
      <c r="D8" s="90">
        <v>1.06</v>
      </c>
      <c r="E8" s="90">
        <v>0.57</v>
      </c>
    </row>
    <row r="9" spans="2:5" ht="15.75" thickBot="1">
      <c r="B9" s="44" t="s">
        <v>193</v>
      </c>
      <c r="C9" s="90">
        <v>0.6</v>
      </c>
      <c r="D9" s="90">
        <v>1.03</v>
      </c>
      <c r="E9" s="90">
        <v>0.26</v>
      </c>
    </row>
    <row r="10" spans="2:5" ht="15.75" thickBot="1">
      <c r="B10" s="44" t="s">
        <v>194</v>
      </c>
      <c r="C10" s="90">
        <v>0.6</v>
      </c>
      <c r="D10" s="90">
        <v>1</v>
      </c>
      <c r="E10" s="90">
        <v>0.2</v>
      </c>
    </row>
    <row r="11" spans="2:5" ht="15.75" thickBot="1">
      <c r="B11" s="44" t="s">
        <v>195</v>
      </c>
      <c r="C11" s="90">
        <v>0.33</v>
      </c>
      <c r="D11" s="90">
        <v>1.39</v>
      </c>
      <c r="E11" s="90">
        <v>0.31</v>
      </c>
    </row>
    <row r="12" spans="2:5" ht="15.75" thickBot="1">
      <c r="B12" s="44" t="s">
        <v>196</v>
      </c>
      <c r="C12" s="90">
        <v>0.54</v>
      </c>
      <c r="D12" s="90">
        <v>1.03</v>
      </c>
      <c r="E12" s="90">
        <v>0.16</v>
      </c>
    </row>
    <row r="13" spans="2:5" ht="15.75" thickBot="1">
      <c r="B13" s="44" t="s">
        <v>197</v>
      </c>
      <c r="C13" s="90">
        <v>0.54</v>
      </c>
      <c r="D13" s="90">
        <v>1.13</v>
      </c>
      <c r="E13" s="90">
        <v>0.19</v>
      </c>
    </row>
    <row r="14" spans="2:5" ht="15.75" thickBot="1">
      <c r="B14" s="44" t="s">
        <v>198</v>
      </c>
      <c r="C14" s="90">
        <v>0.53</v>
      </c>
      <c r="D14" s="90">
        <v>1.01</v>
      </c>
      <c r="E14" s="90">
        <v>0.17</v>
      </c>
    </row>
    <row r="15" spans="2:5" ht="15.75" thickBot="1">
      <c r="B15" s="44" t="s">
        <v>199</v>
      </c>
      <c r="C15" s="90">
        <v>0.61</v>
      </c>
      <c r="D15" s="90">
        <v>1.03</v>
      </c>
      <c r="E15" s="90">
        <v>0.26</v>
      </c>
    </row>
    <row r="16" spans="2:5" ht="15.75" thickBot="1">
      <c r="B16" s="44" t="s">
        <v>200</v>
      </c>
      <c r="C16" s="90">
        <v>0.55</v>
      </c>
      <c r="D16" s="90">
        <v>1.09</v>
      </c>
      <c r="E16" s="90">
        <v>0.38</v>
      </c>
    </row>
    <row r="17" spans="2:5" ht="15.75" thickBot="1">
      <c r="B17" s="44" t="s">
        <v>201</v>
      </c>
      <c r="C17" s="90">
        <v>0.55</v>
      </c>
      <c r="D17" s="90">
        <v>1</v>
      </c>
      <c r="E17" s="90">
        <v>0.6</v>
      </c>
    </row>
    <row r="18" spans="2:5" ht="15.75" thickBot="1">
      <c r="B18" s="44" t="s">
        <v>202</v>
      </c>
      <c r="C18" s="90" t="s">
        <v>203</v>
      </c>
      <c r="D18" s="90">
        <v>1.08</v>
      </c>
      <c r="E18" s="90">
        <v>0.71</v>
      </c>
    </row>
    <row r="19" spans="2:5" ht="15.75" thickBot="1">
      <c r="B19" s="44" t="s">
        <v>204</v>
      </c>
      <c r="C19" s="90">
        <v>0.63</v>
      </c>
      <c r="D19" s="90">
        <v>0.99</v>
      </c>
      <c r="E19" s="90">
        <v>0.28</v>
      </c>
    </row>
    <row r="20" spans="2:5" ht="15.75" thickBot="1">
      <c r="B20" s="45"/>
      <c r="C20" s="91"/>
      <c r="D20" s="91"/>
      <c r="E20" s="91"/>
    </row>
    <row r="21" spans="2:5" ht="15.75" thickBot="1">
      <c r="B21" s="44" t="s">
        <v>205</v>
      </c>
      <c r="C21" s="90">
        <f>MAX(C4:C19)</f>
        <v>0.8</v>
      </c>
      <c r="D21" s="90">
        <f>MAX(D4:D19)</f>
        <v>1.39</v>
      </c>
      <c r="E21" s="90">
        <f>MAX(E4:E19)</f>
        <v>0.71</v>
      </c>
    </row>
    <row r="22" spans="2:5" ht="15.75" thickBot="1">
      <c r="B22" s="44" t="s">
        <v>206</v>
      </c>
      <c r="C22" s="90">
        <f>MIN(C4:C19)</f>
        <v>0.31</v>
      </c>
      <c r="D22" s="90">
        <f>MIN(D4:D19)</f>
        <v>0.72</v>
      </c>
      <c r="E22" s="90">
        <f>MIN(E4:E19)</f>
        <v>0.13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9.140625" style="0" customWidth="1"/>
    <col min="2" max="2" width="18.140625" style="0" customWidth="1"/>
    <col min="3" max="4" width="9.140625" style="93" customWidth="1"/>
    <col min="5" max="16384" width="9.140625" style="0" customWidth="1"/>
  </cols>
  <sheetData>
    <row r="2" ht="15.75" thickBot="1">
      <c r="B2" s="46" t="s">
        <v>207</v>
      </c>
    </row>
    <row r="3" spans="2:4" ht="15.75" thickBot="1">
      <c r="B3" s="40"/>
      <c r="C3" s="94" t="s">
        <v>208</v>
      </c>
      <c r="D3" s="94" t="s">
        <v>209</v>
      </c>
    </row>
    <row r="4" spans="2:4" ht="15.75" thickBot="1">
      <c r="B4" s="39" t="s">
        <v>210</v>
      </c>
      <c r="C4" s="95">
        <v>1.02</v>
      </c>
      <c r="D4" s="95">
        <v>0.3</v>
      </c>
    </row>
    <row r="5" spans="2:4" ht="15.75" thickBot="1">
      <c r="B5" s="39" t="s">
        <v>211</v>
      </c>
      <c r="C5" s="95">
        <v>1.07</v>
      </c>
      <c r="D5" s="95">
        <v>-0.05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9.140625" style="0" customWidth="1"/>
    <col min="2" max="2" width="7.421875" style="0" customWidth="1"/>
    <col min="3" max="3" width="5.00390625" style="0" customWidth="1"/>
    <col min="4" max="4" width="26.140625" style="0" customWidth="1"/>
    <col min="5" max="9" width="8.00390625" style="0" customWidth="1"/>
    <col min="10" max="10" width="3.57421875" style="0" customWidth="1"/>
    <col min="11" max="11" width="8.57421875" style="0" customWidth="1"/>
    <col min="12" max="16384" width="9.140625" style="0" customWidth="1"/>
  </cols>
  <sheetData>
    <row r="2" ht="15.75" thickBot="1">
      <c r="B2" s="12" t="s">
        <v>212</v>
      </c>
    </row>
    <row r="3" spans="2:11" ht="15.75" thickBot="1">
      <c r="B3" s="47"/>
      <c r="C3" s="47"/>
      <c r="D3" s="48"/>
      <c r="E3" s="49"/>
      <c r="F3" s="49"/>
      <c r="G3" s="50" t="s">
        <v>213</v>
      </c>
      <c r="H3" s="49"/>
      <c r="I3" s="51"/>
      <c r="J3" s="47"/>
      <c r="K3" s="52"/>
    </row>
    <row r="4" spans="2:11" ht="15.75" thickBot="1">
      <c r="B4" s="47"/>
      <c r="C4" s="47"/>
      <c r="D4" s="47"/>
      <c r="E4" s="52" t="s">
        <v>214</v>
      </c>
      <c r="F4" s="52" t="s">
        <v>215</v>
      </c>
      <c r="G4" s="52" t="s">
        <v>216</v>
      </c>
      <c r="H4" s="52" t="s">
        <v>217</v>
      </c>
      <c r="I4" s="52" t="s">
        <v>218</v>
      </c>
      <c r="J4" s="47"/>
      <c r="K4" s="53" t="s">
        <v>219</v>
      </c>
    </row>
    <row r="5" spans="2:11" ht="15.75" thickBot="1">
      <c r="B5" s="99" t="s">
        <v>220</v>
      </c>
      <c r="C5" s="54"/>
      <c r="D5" s="54"/>
      <c r="E5" s="55">
        <v>1</v>
      </c>
      <c r="F5" s="56">
        <v>2</v>
      </c>
      <c r="G5" s="56">
        <v>3</v>
      </c>
      <c r="H5" s="56">
        <v>4</v>
      </c>
      <c r="I5" s="56">
        <v>5</v>
      </c>
      <c r="J5" s="47"/>
      <c r="K5" s="57" t="s">
        <v>221</v>
      </c>
    </row>
    <row r="6" spans="2:11" ht="15.75" thickBot="1">
      <c r="B6" s="58">
        <v>0.1</v>
      </c>
      <c r="C6" s="59" t="s">
        <v>222</v>
      </c>
      <c r="D6" s="60" t="s">
        <v>223</v>
      </c>
      <c r="E6" s="61">
        <v>1</v>
      </c>
      <c r="F6" s="61"/>
      <c r="G6" s="61"/>
      <c r="H6" s="61"/>
      <c r="I6" s="61"/>
      <c r="J6" s="52"/>
      <c r="K6" s="96">
        <f>SUM(E6:I6)*B6</f>
        <v>0.1</v>
      </c>
    </row>
    <row r="7" spans="2:11" ht="15.75" thickBot="1">
      <c r="B7" s="58">
        <v>0.25</v>
      </c>
      <c r="C7" s="59" t="s">
        <v>224</v>
      </c>
      <c r="D7" s="60" t="s">
        <v>225</v>
      </c>
      <c r="E7" s="61"/>
      <c r="F7" s="61"/>
      <c r="G7" s="61"/>
      <c r="H7" s="61"/>
      <c r="I7" s="61">
        <v>5</v>
      </c>
      <c r="J7" s="52"/>
      <c r="K7" s="96">
        <f aca="true" t="shared" si="0" ref="K7:K16">SUM(E7:I7)*B7</f>
        <v>1.25</v>
      </c>
    </row>
    <row r="8" spans="2:11" ht="15.75" thickBot="1">
      <c r="B8" s="58">
        <v>0.03</v>
      </c>
      <c r="C8" s="59" t="s">
        <v>226</v>
      </c>
      <c r="D8" s="60" t="s">
        <v>227</v>
      </c>
      <c r="E8" s="61"/>
      <c r="F8" s="61"/>
      <c r="G8" s="61"/>
      <c r="H8" s="61">
        <v>4</v>
      </c>
      <c r="I8" s="61"/>
      <c r="J8" s="52"/>
      <c r="K8" s="96">
        <f t="shared" si="0"/>
        <v>0.12</v>
      </c>
    </row>
    <row r="9" spans="2:11" ht="15.75" thickBot="1">
      <c r="B9" s="58">
        <v>0.15</v>
      </c>
      <c r="C9" s="59" t="s">
        <v>228</v>
      </c>
      <c r="D9" s="60" t="s">
        <v>229</v>
      </c>
      <c r="E9" s="61"/>
      <c r="F9" s="61"/>
      <c r="G9" s="61"/>
      <c r="H9" s="61">
        <v>4</v>
      </c>
      <c r="I9" s="61"/>
      <c r="J9" s="52"/>
      <c r="K9" s="96">
        <f t="shared" si="0"/>
        <v>0.6</v>
      </c>
    </row>
    <row r="10" spans="2:11" ht="15.75" thickBot="1">
      <c r="B10" s="58">
        <v>0.1</v>
      </c>
      <c r="C10" s="59" t="s">
        <v>230</v>
      </c>
      <c r="D10" s="60" t="s">
        <v>231</v>
      </c>
      <c r="E10" s="61"/>
      <c r="F10" s="61"/>
      <c r="G10" s="61"/>
      <c r="H10" s="61">
        <v>4</v>
      </c>
      <c r="I10" s="61"/>
      <c r="J10" s="52"/>
      <c r="K10" s="96">
        <f t="shared" si="0"/>
        <v>0.4</v>
      </c>
    </row>
    <row r="11" spans="2:11" ht="15.75" thickBot="1">
      <c r="B11" s="58">
        <v>0.15</v>
      </c>
      <c r="C11" s="59" t="s">
        <v>232</v>
      </c>
      <c r="D11" s="60" t="s">
        <v>233</v>
      </c>
      <c r="E11" s="61"/>
      <c r="F11" s="61">
        <v>2</v>
      </c>
      <c r="G11" s="61"/>
      <c r="H11" s="61"/>
      <c r="I11" s="61"/>
      <c r="J11" s="52"/>
      <c r="K11" s="96">
        <f t="shared" si="0"/>
        <v>0.3</v>
      </c>
    </row>
    <row r="12" spans="2:11" ht="15.75" thickBot="1">
      <c r="B12" s="58">
        <v>0.05</v>
      </c>
      <c r="C12" s="59" t="s">
        <v>234</v>
      </c>
      <c r="D12" s="60" t="s">
        <v>235</v>
      </c>
      <c r="E12" s="61"/>
      <c r="F12" s="61"/>
      <c r="G12" s="61"/>
      <c r="H12" s="61"/>
      <c r="I12" s="61">
        <v>5</v>
      </c>
      <c r="J12" s="52"/>
      <c r="K12" s="96">
        <f t="shared" si="0"/>
        <v>0.25</v>
      </c>
    </row>
    <row r="13" spans="2:11" ht="15.75" thickBot="1">
      <c r="B13" s="58">
        <v>0.05</v>
      </c>
      <c r="C13" s="59" t="s">
        <v>224</v>
      </c>
      <c r="D13" s="60" t="s">
        <v>236</v>
      </c>
      <c r="E13" s="61"/>
      <c r="F13" s="61"/>
      <c r="G13" s="61">
        <v>3</v>
      </c>
      <c r="H13" s="61"/>
      <c r="I13" s="61"/>
      <c r="J13" s="52"/>
      <c r="K13" s="96">
        <f t="shared" si="0"/>
        <v>0.15000000000000002</v>
      </c>
    </row>
    <row r="14" spans="2:11" ht="15.75" thickBot="1">
      <c r="B14" s="58">
        <v>0.02</v>
      </c>
      <c r="C14" s="59" t="s">
        <v>237</v>
      </c>
      <c r="D14" s="60" t="s">
        <v>238</v>
      </c>
      <c r="E14" s="61"/>
      <c r="F14" s="61"/>
      <c r="G14" s="61"/>
      <c r="H14" s="61">
        <v>4</v>
      </c>
      <c r="I14" s="61"/>
      <c r="J14" s="52"/>
      <c r="K14" s="96">
        <f t="shared" si="0"/>
        <v>0.08</v>
      </c>
    </row>
    <row r="15" spans="2:11" ht="15.75" thickBot="1">
      <c r="B15" s="58">
        <v>0.05</v>
      </c>
      <c r="C15" s="59" t="s">
        <v>239</v>
      </c>
      <c r="D15" s="60" t="s">
        <v>240</v>
      </c>
      <c r="E15" s="61"/>
      <c r="F15" s="61">
        <v>2</v>
      </c>
      <c r="G15" s="61"/>
      <c r="H15" s="61"/>
      <c r="I15" s="61"/>
      <c r="J15" s="52"/>
      <c r="K15" s="96">
        <f t="shared" si="0"/>
        <v>0.1</v>
      </c>
    </row>
    <row r="16" spans="2:11" ht="15.75" thickBot="1">
      <c r="B16" s="58">
        <v>0.05</v>
      </c>
      <c r="C16" s="59" t="s">
        <v>228</v>
      </c>
      <c r="D16" s="60" t="s">
        <v>241</v>
      </c>
      <c r="E16" s="61"/>
      <c r="F16" s="61"/>
      <c r="G16" s="61">
        <v>3</v>
      </c>
      <c r="H16" s="61"/>
      <c r="I16" s="61"/>
      <c r="J16" s="52"/>
      <c r="K16" s="96">
        <f t="shared" si="0"/>
        <v>0.15000000000000002</v>
      </c>
    </row>
    <row r="17" spans="2:11" ht="15.75" thickBot="1">
      <c r="B17" s="62">
        <f>SUM(B6:B16)</f>
        <v>1.0000000000000002</v>
      </c>
      <c r="C17" s="47"/>
      <c r="D17" s="47"/>
      <c r="E17" s="47"/>
      <c r="F17" s="47"/>
      <c r="G17" s="47"/>
      <c r="H17" s="47"/>
      <c r="I17" s="47"/>
      <c r="J17" s="47"/>
      <c r="K17" s="97">
        <v>3.5</v>
      </c>
    </row>
    <row r="18" spans="2:11" ht="15.75" thickBot="1">
      <c r="B18" s="47"/>
      <c r="C18" s="47"/>
      <c r="D18" s="63" t="s">
        <v>242</v>
      </c>
      <c r="E18" s="98">
        <f>K17</f>
        <v>3.5</v>
      </c>
      <c r="F18" s="64" t="s">
        <v>243</v>
      </c>
      <c r="G18" s="65">
        <v>0.5</v>
      </c>
      <c r="H18" s="65" t="s">
        <v>244</v>
      </c>
      <c r="I18" s="56">
        <f>E18*G18</f>
        <v>1.75</v>
      </c>
      <c r="J18" s="47"/>
      <c r="K18" s="5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"/>
  <sheetViews>
    <sheetView zoomScalePageLayoutView="0" workbookViewId="0" topLeftCell="A1">
      <selection activeCell="A25" sqref="A25"/>
    </sheetView>
  </sheetViews>
  <sheetFormatPr defaultColWidth="11.421875" defaultRowHeight="15"/>
  <cols>
    <col min="1" max="1" width="9.140625" style="0" customWidth="1"/>
    <col min="2" max="8" width="11.8515625" style="0" customWidth="1"/>
    <col min="9" max="16384" width="9.140625" style="0" customWidth="1"/>
  </cols>
  <sheetData>
    <row r="2" ht="15.75" thickBot="1">
      <c r="B2" s="12" t="s">
        <v>245</v>
      </c>
    </row>
    <row r="3" spans="2:8" ht="15.75" thickBot="1">
      <c r="B3" s="66"/>
      <c r="C3" s="67" t="s">
        <v>246</v>
      </c>
      <c r="D3" s="68" t="s">
        <v>247</v>
      </c>
      <c r="E3" s="68" t="s">
        <v>248</v>
      </c>
      <c r="F3" s="68" t="s">
        <v>249</v>
      </c>
      <c r="G3" s="68" t="s">
        <v>250</v>
      </c>
      <c r="H3" s="69" t="s">
        <v>215</v>
      </c>
    </row>
    <row r="4" spans="2:8" ht="15.75" thickBot="1">
      <c r="B4" s="70" t="s">
        <v>251</v>
      </c>
      <c r="C4" s="100">
        <v>0.49</v>
      </c>
      <c r="D4" s="100">
        <v>0.12</v>
      </c>
      <c r="E4" s="100">
        <v>0.38</v>
      </c>
      <c r="F4" s="100">
        <v>0.67</v>
      </c>
      <c r="G4" s="100">
        <v>0.42</v>
      </c>
      <c r="H4" s="101">
        <v>0.42</v>
      </c>
    </row>
    <row r="5" spans="2:8" ht="15.75" thickBot="1">
      <c r="B5" s="71" t="s">
        <v>252</v>
      </c>
      <c r="C5" s="100">
        <v>0.29</v>
      </c>
      <c r="D5" s="100">
        <v>0.11</v>
      </c>
      <c r="E5" s="100">
        <v>0.27</v>
      </c>
      <c r="F5" s="100">
        <v>0.39</v>
      </c>
      <c r="G5" s="100">
        <v>0.28</v>
      </c>
      <c r="H5" s="101">
        <v>0.27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2013-10-09T10:03:14Z</dcterms:created>
  <dcterms:modified xsi:type="dcterms:W3CDTF">2019-05-25T20:30:10Z</dcterms:modified>
  <cp:category/>
  <cp:version/>
  <cp:contentType/>
  <cp:contentStatus/>
</cp:coreProperties>
</file>