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3  index" sheetId="1" r:id="rId1"/>
    <sheet name="Shareholder value creation S&amp;P" sheetId="2" r:id="rId2"/>
    <sheet name="Companies" sheetId="3" r:id="rId3"/>
  </sheets>
  <definedNames/>
  <calcPr fullCalcOnLoad="1"/>
</workbook>
</file>

<file path=xl/sharedStrings.xml><?xml version="1.0" encoding="utf-8"?>
<sst xmlns="http://schemas.openxmlformats.org/spreadsheetml/2006/main" count="801" uniqueCount="679">
  <si>
    <t xml:space="preserve">WAG </t>
  </si>
  <si>
    <t>Wal-Mart Stores</t>
  </si>
  <si>
    <t xml:space="preserve">WMT </t>
  </si>
  <si>
    <t>Walt Disney Co</t>
  </si>
  <si>
    <t xml:space="preserve">DIS </t>
  </si>
  <si>
    <t>Waste Management Inc</t>
  </si>
  <si>
    <t xml:space="preserve">WM </t>
  </si>
  <si>
    <t>Wells Fargo &amp; Co</t>
  </si>
  <si>
    <t xml:space="preserve">WFC </t>
  </si>
  <si>
    <t>Weyerhaeuser Co</t>
  </si>
  <si>
    <t xml:space="preserve">WY </t>
  </si>
  <si>
    <t>Whirlpool Corp</t>
  </si>
  <si>
    <t xml:space="preserve">WHR </t>
  </si>
  <si>
    <t>Williams Cos Inc</t>
  </si>
  <si>
    <t xml:space="preserve">WMB </t>
  </si>
  <si>
    <t>Xcel Energy Inc</t>
  </si>
  <si>
    <t xml:space="preserve">XEL </t>
  </si>
  <si>
    <t>Xerox Corp</t>
  </si>
  <si>
    <t xml:space="preserve">XRX </t>
  </si>
  <si>
    <t>Xilinx Inc</t>
  </si>
  <si>
    <t xml:space="preserve">XLNX </t>
  </si>
  <si>
    <t>Zions Bancorp (UT)</t>
  </si>
  <si>
    <t xml:space="preserve">ZION </t>
  </si>
  <si>
    <t>BJS</t>
  </si>
  <si>
    <t>BDK</t>
  </si>
  <si>
    <t>BNSF Railway</t>
  </si>
  <si>
    <t>BNSF</t>
  </si>
  <si>
    <t>SCHW</t>
  </si>
  <si>
    <t>CMVT</t>
  </si>
  <si>
    <t>EK</t>
  </si>
  <si>
    <t>MXIM</t>
  </si>
  <si>
    <t>NAV</t>
  </si>
  <si>
    <t>ALBERTO CULVER</t>
  </si>
  <si>
    <t>LOUISIANA PACIFIC</t>
  </si>
  <si>
    <t>OFFICEMAX</t>
  </si>
  <si>
    <t>ADC TELECOM.</t>
  </si>
  <si>
    <t>$billion</t>
  </si>
  <si>
    <t>Ke</t>
  </si>
  <si>
    <t>Shareholder return</t>
  </si>
  <si>
    <t>Market value</t>
  </si>
  <si>
    <t>Shareholder value added</t>
  </si>
  <si>
    <t>Shareholder value creation</t>
  </si>
  <si>
    <t>S&amp;P 500</t>
  </si>
  <si>
    <t>Dow Jones 30</t>
  </si>
  <si>
    <t>Total Market DS</t>
  </si>
  <si>
    <t>Index level</t>
  </si>
  <si>
    <t>Risk Premium</t>
  </si>
  <si>
    <t>$ million</t>
  </si>
  <si>
    <t>ASHLAND</t>
  </si>
  <si>
    <t>BJ SVS.</t>
  </si>
  <si>
    <t>BLACK &amp;.DECKER</t>
  </si>
  <si>
    <t>BRUNSWICK</t>
  </si>
  <si>
    <t>CENDANT</t>
  </si>
  <si>
    <t>CHARLES SCHWAB</t>
  </si>
  <si>
    <t>COMVERSE TECH.</t>
  </si>
  <si>
    <t>COOPER INDS.</t>
  </si>
  <si>
    <t>COOPER TIRE RUB.</t>
  </si>
  <si>
    <t>ADOLPH COORS 'B'</t>
  </si>
  <si>
    <t>DILLARDS 'A'</t>
  </si>
  <si>
    <t>EASTMAN KODAK</t>
  </si>
  <si>
    <t>HEALTH MAN.AS.A</t>
  </si>
  <si>
    <t>JONES APPAREL GROUP</t>
  </si>
  <si>
    <t>KB HOME</t>
  </si>
  <si>
    <t>Shareholder</t>
  </si>
  <si>
    <t xml:space="preserve"> return</t>
  </si>
  <si>
    <t xml:space="preserve"> value added</t>
  </si>
  <si>
    <t xml:space="preserve">Index </t>
  </si>
  <si>
    <t>level</t>
  </si>
  <si>
    <t xml:space="preserve">Market </t>
  </si>
  <si>
    <t>value</t>
  </si>
  <si>
    <t>MAXIM INTEGRATED PRDS.</t>
  </si>
  <si>
    <t>MBIA</t>
  </si>
  <si>
    <t>MEREDITH</t>
  </si>
  <si>
    <t>MGIC INVT</t>
  </si>
  <si>
    <t>MILLIPORE</t>
  </si>
  <si>
    <t>MOTOROLA</t>
  </si>
  <si>
    <t>NAVISTAR INTL.</t>
  </si>
  <si>
    <t>NEW YORK TIMES 'A'</t>
  </si>
  <si>
    <t>OFFICE DEPOT</t>
  </si>
  <si>
    <t>PARAMETRIC TECH.</t>
  </si>
  <si>
    <t>PMC-SIERRA</t>
  </si>
  <si>
    <t>SUN MICROSYSTEMS</t>
  </si>
  <si>
    <t>SYNOVUS FINL.</t>
  </si>
  <si>
    <t>TEMPLE INLAND</t>
  </si>
  <si>
    <t>UNISYS</t>
  </si>
  <si>
    <r>
      <t>D</t>
    </r>
    <r>
      <rPr>
        <sz val="8"/>
        <rFont val="Times New Roman"/>
        <family val="1"/>
      </rPr>
      <t xml:space="preserve"> Market value</t>
    </r>
  </si>
  <si>
    <t>1991</t>
  </si>
  <si>
    <t>US TREAS.BOND 30 YR (DS) - RED. YIELD</t>
  </si>
  <si>
    <t>RF (10 years)</t>
  </si>
  <si>
    <t>$ billion</t>
  </si>
  <si>
    <t>Name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</si>
  <si>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</si>
  <si>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</si>
  <si>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</si>
  <si>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</si>
  <si>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</si>
  <si>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</si>
  <si>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</si>
  <si>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</si>
  <si>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</si>
  <si>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</si>
  <si>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</si>
  <si>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</si>
  <si>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</si>
  <si>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Rf</t>
  </si>
  <si>
    <t>Pm</t>
  </si>
  <si>
    <t>2005</t>
  </si>
  <si>
    <t>DJ30</t>
  </si>
  <si>
    <t>DIVIDENDS</t>
  </si>
  <si>
    <t>2006</t>
  </si>
  <si>
    <t>2007</t>
  </si>
  <si>
    <t>2008</t>
  </si>
  <si>
    <t>2009</t>
  </si>
  <si>
    <t>2010</t>
  </si>
  <si>
    <t>sum</t>
  </si>
  <si>
    <t>10y -1</t>
  </si>
  <si>
    <t>Shareholder value creation $ 10</t>
  </si>
  <si>
    <t>Para transformar a $ 2010</t>
  </si>
  <si>
    <t>Shareholder value creation ($ 10)</t>
  </si>
  <si>
    <t>1989</t>
  </si>
  <si>
    <t>1990</t>
  </si>
  <si>
    <t>91-10</t>
  </si>
  <si>
    <t>91-99</t>
  </si>
  <si>
    <t>00-10</t>
  </si>
  <si>
    <t>3M Co</t>
  </si>
  <si>
    <t xml:space="preserve">MMM </t>
  </si>
  <si>
    <t>Abbott Laboratories</t>
  </si>
  <si>
    <t xml:space="preserve">ABT </t>
  </si>
  <si>
    <t>Adobe Systems Inc</t>
  </si>
  <si>
    <t xml:space="preserve">ADBE </t>
  </si>
  <si>
    <t>Advanced Micro Devices</t>
  </si>
  <si>
    <t xml:space="preserve">AMD </t>
  </si>
  <si>
    <t>AES Corp</t>
  </si>
  <si>
    <t xml:space="preserve">AES </t>
  </si>
  <si>
    <t>AFLAC Inc</t>
  </si>
  <si>
    <t xml:space="preserve">AFL </t>
  </si>
  <si>
    <t>Air Products &amp; Chemicals Inc</t>
  </si>
  <si>
    <t xml:space="preserve">APD </t>
  </si>
  <si>
    <t>Alcoa Inc</t>
  </si>
  <si>
    <t xml:space="preserve">AA </t>
  </si>
  <si>
    <t>Allegheny Energy Inc</t>
  </si>
  <si>
    <t xml:space="preserve">AYE </t>
  </si>
  <si>
    <t>Allegheny Technologies Inc</t>
  </si>
  <si>
    <t xml:space="preserve">ATI </t>
  </si>
  <si>
    <t>Allergan Inc</t>
  </si>
  <si>
    <t xml:space="preserve">AGN </t>
  </si>
  <si>
    <t>Altera Corp</t>
  </si>
  <si>
    <t xml:space="preserve">ALTR </t>
  </si>
  <si>
    <t>Altria Group Inc</t>
  </si>
  <si>
    <t xml:space="preserve">MO </t>
  </si>
  <si>
    <t>American Electric Power</t>
  </si>
  <si>
    <t xml:space="preserve">AEP </t>
  </si>
  <si>
    <t>American Express Co</t>
  </si>
  <si>
    <t xml:space="preserve">AXP </t>
  </si>
  <si>
    <t>American Intl Group Inc</t>
  </si>
  <si>
    <t xml:space="preserve">AIG </t>
  </si>
  <si>
    <t>Amgen Inc</t>
  </si>
  <si>
    <t xml:space="preserve">AMGN </t>
  </si>
  <si>
    <t>Anadarko Petroleum Corp</t>
  </si>
  <si>
    <t xml:space="preserve">APC </t>
  </si>
  <si>
    <t>Analog Devices Inc</t>
  </si>
  <si>
    <t xml:space="preserve">ADI </t>
  </si>
  <si>
    <t>Aon Corp</t>
  </si>
  <si>
    <t xml:space="preserve">AON </t>
  </si>
  <si>
    <t>Apache Corp</t>
  </si>
  <si>
    <t xml:space="preserve">APA </t>
  </si>
  <si>
    <t>Apple Inc.</t>
  </si>
  <si>
    <t xml:space="preserve">AAPL </t>
  </si>
  <si>
    <t>Applied Materials Inc</t>
  </si>
  <si>
    <t xml:space="preserve">AMAT </t>
  </si>
  <si>
    <t>Archer-Daniels-Midland Co</t>
  </si>
  <si>
    <t xml:space="preserve">ADM </t>
  </si>
  <si>
    <t>AT&amp;T Inc</t>
  </si>
  <si>
    <t xml:space="preserve">T </t>
  </si>
  <si>
    <t>Autodesk Inc</t>
  </si>
  <si>
    <t xml:space="preserve">ADSK </t>
  </si>
  <si>
    <t>Automatic Data Processing</t>
  </si>
  <si>
    <t xml:space="preserve">ADP </t>
  </si>
  <si>
    <t>AutoNation Inc</t>
  </si>
  <si>
    <t xml:space="preserve">AN </t>
  </si>
  <si>
    <t>AutoZone Inc</t>
  </si>
  <si>
    <t xml:space="preserve">AZO </t>
  </si>
  <si>
    <t>Avery Dennison Corp</t>
  </si>
  <si>
    <t xml:space="preserve">AVY </t>
  </si>
  <si>
    <t>Avon Products</t>
  </si>
  <si>
    <t xml:space="preserve">AVP </t>
  </si>
  <si>
    <t>Baker Hughes Inc</t>
  </si>
  <si>
    <t xml:space="preserve">BHI </t>
  </si>
  <si>
    <t>Ball Corp</t>
  </si>
  <si>
    <t xml:space="preserve">BLL </t>
  </si>
  <si>
    <t>Bank of America Corp</t>
  </si>
  <si>
    <t xml:space="preserve">BAC </t>
  </si>
  <si>
    <t>Bard, C.R. Inc</t>
  </si>
  <si>
    <t xml:space="preserve">BCR </t>
  </si>
  <si>
    <t>Baxter Intl Inc</t>
  </si>
  <si>
    <t xml:space="preserve">BAX </t>
  </si>
  <si>
    <t>BB&amp;T Corp</t>
  </si>
  <si>
    <t xml:space="preserve">BBT </t>
  </si>
  <si>
    <t>Becton, Dickinson &amp; Co</t>
  </si>
  <si>
    <t xml:space="preserve">BDX </t>
  </si>
  <si>
    <t>Bed Bath &amp; Beyond Inc</t>
  </si>
  <si>
    <t xml:space="preserve">BBBY </t>
  </si>
  <si>
    <t>Bemis Co Inc</t>
  </si>
  <si>
    <t xml:space="preserve">BMS </t>
  </si>
  <si>
    <t>Best Buy Co Inc</t>
  </si>
  <si>
    <t xml:space="preserve">BBY </t>
  </si>
  <si>
    <t>Big Lots Inc</t>
  </si>
  <si>
    <t xml:space="preserve">BIG </t>
  </si>
  <si>
    <t>Biogen Idec Inc</t>
  </si>
  <si>
    <t xml:space="preserve">BIIB </t>
  </si>
  <si>
    <t>Block H &amp; R Inc</t>
  </si>
  <si>
    <t xml:space="preserve">HRB </t>
  </si>
  <si>
    <t>BMC Software Inc</t>
  </si>
  <si>
    <t xml:space="preserve">BMC </t>
  </si>
  <si>
    <t>Boeing Co</t>
  </si>
  <si>
    <t xml:space="preserve">BA </t>
  </si>
  <si>
    <t>Boston Scientific Corp</t>
  </si>
  <si>
    <t xml:space="preserve">BSX </t>
  </si>
  <si>
    <t>Bristol-Myers Squibb</t>
  </si>
  <si>
    <t xml:space="preserve">BMY </t>
  </si>
  <si>
    <t>Brown-Forman Corp B</t>
  </si>
  <si>
    <t xml:space="preserve">BF/B </t>
  </si>
  <si>
    <t>CA Inc</t>
  </si>
  <si>
    <t xml:space="preserve">CA </t>
  </si>
  <si>
    <t>Campbell Soup Co</t>
  </si>
  <si>
    <t xml:space="preserve">CPB </t>
  </si>
  <si>
    <t>Cardinal Health Inc</t>
  </si>
  <si>
    <t xml:space="preserve">CAH </t>
  </si>
  <si>
    <t>Carnival Corp</t>
  </si>
  <si>
    <t xml:space="preserve">CCL </t>
  </si>
  <si>
    <t>Caterpillar Inc</t>
  </si>
  <si>
    <t xml:space="preserve">CAT </t>
  </si>
  <si>
    <t>Centerpoint Energy Inc</t>
  </si>
  <si>
    <t xml:space="preserve">CNP </t>
  </si>
  <si>
    <t>CenturyLink Inc</t>
  </si>
  <si>
    <t xml:space="preserve">CTL </t>
  </si>
  <si>
    <t>Chevron Corp</t>
  </si>
  <si>
    <t xml:space="preserve">CVX </t>
  </si>
  <si>
    <t>Chubb Corp</t>
  </si>
  <si>
    <t xml:space="preserve">CB </t>
  </si>
  <si>
    <t>CIGNA Corp</t>
  </si>
  <si>
    <t xml:space="preserve">CI </t>
  </si>
  <si>
    <t>Cincinnati Financial Corp</t>
  </si>
  <si>
    <t xml:space="preserve">CINF </t>
  </si>
  <si>
    <t>Cintas Corp</t>
  </si>
  <si>
    <t xml:space="preserve">CTAS </t>
  </si>
  <si>
    <t>Cisco Systems Inc</t>
  </si>
  <si>
    <t xml:space="preserve">CSCO </t>
  </si>
  <si>
    <t>Citigroup Inc</t>
  </si>
  <si>
    <t xml:space="preserve">C </t>
  </si>
  <si>
    <t>Clorox Co</t>
  </si>
  <si>
    <t xml:space="preserve">CLX </t>
  </si>
  <si>
    <t>CMS Energy Corp</t>
  </si>
  <si>
    <t xml:space="preserve">CMS </t>
  </si>
  <si>
    <t>Coca-Cola Co</t>
  </si>
  <si>
    <t xml:space="preserve">KO </t>
  </si>
  <si>
    <t>Coca-Cola Enterprises</t>
  </si>
  <si>
    <t xml:space="preserve">CCE </t>
  </si>
  <si>
    <t>Colgate-Palmolive Co</t>
  </si>
  <si>
    <t xml:space="preserve">CL </t>
  </si>
  <si>
    <t>Comcast Corp</t>
  </si>
  <si>
    <t xml:space="preserve">CMCSA </t>
  </si>
  <si>
    <t>Comerica Inc (MI)</t>
  </si>
  <si>
    <t xml:space="preserve">CMA </t>
  </si>
  <si>
    <t>Computer Sciences</t>
  </si>
  <si>
    <t xml:space="preserve">CSC </t>
  </si>
  <si>
    <t>Compuware Corp</t>
  </si>
  <si>
    <t xml:space="preserve">CPWR </t>
  </si>
  <si>
    <t>ConAgra Foods Inc</t>
  </si>
  <si>
    <t xml:space="preserve">CAG </t>
  </si>
  <si>
    <t>ConocoPhillips</t>
  </si>
  <si>
    <t xml:space="preserve">COP </t>
  </si>
  <si>
    <t>CONSOL Energy Inc</t>
  </si>
  <si>
    <t xml:space="preserve">CNX </t>
  </si>
  <si>
    <t>Constellation Energy Group</t>
  </si>
  <si>
    <t xml:space="preserve">CEG </t>
  </si>
  <si>
    <t>Corning Inc</t>
  </si>
  <si>
    <t xml:space="preserve">GLW </t>
  </si>
  <si>
    <t>CSX Corp</t>
  </si>
  <si>
    <t xml:space="preserve">CSX </t>
  </si>
  <si>
    <t>Cummins Inc</t>
  </si>
  <si>
    <t xml:space="preserve">CMI </t>
  </si>
  <si>
    <t>CVS Caremark Corp.</t>
  </si>
  <si>
    <t xml:space="preserve">CVS </t>
  </si>
  <si>
    <t>Danaher Corp</t>
  </si>
  <si>
    <t xml:space="preserve">DHR </t>
  </si>
  <si>
    <t>Deere &amp; Co</t>
  </si>
  <si>
    <t xml:space="preserve">DE </t>
  </si>
  <si>
    <t>Dell Inc</t>
  </si>
  <si>
    <t xml:space="preserve">DELL </t>
  </si>
  <si>
    <t>Dominion Resources Inc</t>
  </si>
  <si>
    <t xml:space="preserve">D </t>
  </si>
  <si>
    <t>Donnelley, R.R. &amp; Sons</t>
  </si>
  <si>
    <t xml:space="preserve">RRD </t>
  </si>
  <si>
    <t>Dover Corp</t>
  </si>
  <si>
    <t xml:space="preserve">DOV </t>
  </si>
  <si>
    <t>Dow Chemical</t>
  </si>
  <si>
    <t xml:space="preserve">DOW </t>
  </si>
  <si>
    <t>DTE Energy Co</t>
  </si>
  <si>
    <t xml:space="preserve">DTE </t>
  </si>
  <si>
    <t>Duke Energy Corp</t>
  </si>
  <si>
    <t xml:space="preserve">DUK </t>
  </si>
  <si>
    <t>DuPont, E.I. de Nemours</t>
  </si>
  <si>
    <t xml:space="preserve">DD </t>
  </si>
  <si>
    <t>Eaton Corp</t>
  </si>
  <si>
    <t xml:space="preserve">ETN </t>
  </si>
  <si>
    <t>Ecolab Inc</t>
  </si>
  <si>
    <t xml:space="preserve">ECL </t>
  </si>
  <si>
    <t>Edison Intl</t>
  </si>
  <si>
    <t xml:space="preserve">EIX </t>
  </si>
  <si>
    <t>El Paso Corp</t>
  </si>
  <si>
    <t xml:space="preserve">EP </t>
  </si>
  <si>
    <t>Electronic Arts</t>
  </si>
  <si>
    <t xml:space="preserve">ERTS </t>
  </si>
  <si>
    <t>EMC Corp</t>
  </si>
  <si>
    <t xml:space="preserve">EMC </t>
  </si>
  <si>
    <t>Emerson Electric Co</t>
  </si>
  <si>
    <t xml:space="preserve">EMR </t>
  </si>
  <si>
    <t>Entergy Corp</t>
  </si>
  <si>
    <t xml:space="preserve">ETR </t>
  </si>
  <si>
    <t>EOG Resources</t>
  </si>
  <si>
    <t xml:space="preserve">EOG </t>
  </si>
  <si>
    <t>Equifax Inc</t>
  </si>
  <si>
    <t xml:space="preserve">EFX </t>
  </si>
  <si>
    <t>Exelon Corp</t>
  </si>
  <si>
    <t xml:space="preserve">EXC </t>
  </si>
  <si>
    <t>Express Scripts Inc</t>
  </si>
  <si>
    <t xml:space="preserve">ESRX </t>
  </si>
  <si>
    <t>Exxon Mobil Corp</t>
  </si>
  <si>
    <t xml:space="preserve">XOM </t>
  </si>
  <si>
    <t>Family Dollar Stores Inc</t>
  </si>
  <si>
    <t xml:space="preserve">FDO </t>
  </si>
  <si>
    <t>FedEx Corp</t>
  </si>
  <si>
    <t xml:space="preserve">FDX </t>
  </si>
  <si>
    <t>Fifth Third Bancorp (OH)</t>
  </si>
  <si>
    <t xml:space="preserve">FITB </t>
  </si>
  <si>
    <t>First Horizon National Corp</t>
  </si>
  <si>
    <t xml:space="preserve">FHN </t>
  </si>
  <si>
    <t>FirstEnergy Corp</t>
  </si>
  <si>
    <t xml:space="preserve">FE </t>
  </si>
  <si>
    <t>Fiserv Inc</t>
  </si>
  <si>
    <t xml:space="preserve">FISV </t>
  </si>
  <si>
    <t>Ford Motor Co</t>
  </si>
  <si>
    <t xml:space="preserve">F </t>
  </si>
  <si>
    <t>Forest Laboratories</t>
  </si>
  <si>
    <t xml:space="preserve">FRX </t>
  </si>
  <si>
    <t>Fortune Brands Inc</t>
  </si>
  <si>
    <t xml:space="preserve">FO </t>
  </si>
  <si>
    <t>Franklin Resources Inc</t>
  </si>
  <si>
    <t xml:space="preserve">BEN </t>
  </si>
  <si>
    <t>Frontier Communications Corp</t>
  </si>
  <si>
    <t xml:space="preserve">FTR </t>
  </si>
  <si>
    <t>Gannett Co Inc</t>
  </si>
  <si>
    <t xml:space="preserve">GCI </t>
  </si>
  <si>
    <t>Gap Inc</t>
  </si>
  <si>
    <t xml:space="preserve">GPS </t>
  </si>
  <si>
    <t>General Dynamics</t>
  </si>
  <si>
    <t xml:space="preserve">GD </t>
  </si>
  <si>
    <t>General Electric Co</t>
  </si>
  <si>
    <t xml:space="preserve">GE </t>
  </si>
  <si>
    <t>General Mills Inc</t>
  </si>
  <si>
    <t xml:space="preserve">GIS </t>
  </si>
  <si>
    <t>Genuine Parts Co</t>
  </si>
  <si>
    <t xml:space="preserve">GPC </t>
  </si>
  <si>
    <t>Genzyme Corp</t>
  </si>
  <si>
    <t xml:space="preserve">GENZ </t>
  </si>
  <si>
    <t>Gilead Sciences Inc</t>
  </si>
  <si>
    <t xml:space="preserve">GILD </t>
  </si>
  <si>
    <t>Goodrich Corp</t>
  </si>
  <si>
    <t xml:space="preserve">GR </t>
  </si>
  <si>
    <t>Goodyear Tire &amp; Rubber Co</t>
  </si>
  <si>
    <t xml:space="preserve">GT </t>
  </si>
  <si>
    <t>Grainger, W.W. Inc</t>
  </si>
  <si>
    <t xml:space="preserve">GWW </t>
  </si>
  <si>
    <t>Halliburton Co</t>
  </si>
  <si>
    <t xml:space="preserve">HAL </t>
  </si>
  <si>
    <t>Harley-Davidson Inc</t>
  </si>
  <si>
    <t xml:space="preserve">HOG </t>
  </si>
  <si>
    <t>Hasbro Inc</t>
  </si>
  <si>
    <t xml:space="preserve">HAS </t>
  </si>
  <si>
    <t>Heinz, H.J. Co</t>
  </si>
  <si>
    <t xml:space="preserve">HNZ </t>
  </si>
  <si>
    <t>Hess Corp</t>
  </si>
  <si>
    <t xml:space="preserve">HES </t>
  </si>
  <si>
    <t>Hewlett-Packard Co</t>
  </si>
  <si>
    <t xml:space="preserve">HPQ </t>
  </si>
  <si>
    <t>Home Depot Inc</t>
  </si>
  <si>
    <t xml:space="preserve">HD </t>
  </si>
  <si>
    <t>Honeywell Intl Inc</t>
  </si>
  <si>
    <t xml:space="preserve">HON </t>
  </si>
  <si>
    <t>Humana Inc</t>
  </si>
  <si>
    <t xml:space="preserve">HUM </t>
  </si>
  <si>
    <t>Huntington Bancshares (OH)</t>
  </si>
  <si>
    <t xml:space="preserve">HBAN </t>
  </si>
  <si>
    <t>Illinois Tool Works Inc</t>
  </si>
  <si>
    <t xml:space="preserve">ITW </t>
  </si>
  <si>
    <t>Ingersoll-Rand Plc</t>
  </si>
  <si>
    <t xml:space="preserve">IR </t>
  </si>
  <si>
    <t>Intel Corp</t>
  </si>
  <si>
    <t xml:space="preserve">INTC </t>
  </si>
  <si>
    <t>Interpublic Group Cos</t>
  </si>
  <si>
    <t xml:space="preserve">IPG </t>
  </si>
  <si>
    <t>Intl Business Machines Corp</t>
  </si>
  <si>
    <t xml:space="preserve">IBM </t>
  </si>
  <si>
    <t>Intl Flavors &amp; Fragrances</t>
  </si>
  <si>
    <t xml:space="preserve">IFF </t>
  </si>
  <si>
    <t>Intl Game Technology</t>
  </si>
  <si>
    <t xml:space="preserve">IGT </t>
  </si>
  <si>
    <t>Intl Paper Co</t>
  </si>
  <si>
    <t xml:space="preserve">IP </t>
  </si>
  <si>
    <t>ITT Corporation</t>
  </si>
  <si>
    <t xml:space="preserve">ITT </t>
  </si>
  <si>
    <t>Johnson &amp; Johnson</t>
  </si>
  <si>
    <t xml:space="preserve">JNJ </t>
  </si>
  <si>
    <t>Johnson Controls Inc</t>
  </si>
  <si>
    <t xml:space="preserve">JCI </t>
  </si>
  <si>
    <t>JP Morgan Chase &amp; Co</t>
  </si>
  <si>
    <t xml:space="preserve">JPM </t>
  </si>
  <si>
    <t>Kellogg Co</t>
  </si>
  <si>
    <t xml:space="preserve">K </t>
  </si>
  <si>
    <t>KeyCorp</t>
  </si>
  <si>
    <t xml:space="preserve">KEY </t>
  </si>
  <si>
    <t>Kimberly-Clark</t>
  </si>
  <si>
    <t xml:space="preserve">KMB </t>
  </si>
  <si>
    <t>KLA-Tencor Corporation</t>
  </si>
  <si>
    <t xml:space="preserve">KLAC </t>
  </si>
  <si>
    <t>Kohl's Corp</t>
  </si>
  <si>
    <t xml:space="preserve">KSS </t>
  </si>
  <si>
    <t>Kroger Co</t>
  </si>
  <si>
    <t xml:space="preserve">KR </t>
  </si>
  <si>
    <t>Leggett &amp; Platt</t>
  </si>
  <si>
    <t xml:space="preserve">LEG </t>
  </si>
  <si>
    <t>Lilly, Eli &amp; Co</t>
  </si>
  <si>
    <t xml:space="preserve">LLY </t>
  </si>
  <si>
    <t>Limited Brands Inc</t>
  </si>
  <si>
    <t xml:space="preserve">LTD </t>
  </si>
  <si>
    <t>Lincoln National Corp</t>
  </si>
  <si>
    <t xml:space="preserve">LNC </t>
  </si>
  <si>
    <t>Linear Technology Corp</t>
  </si>
  <si>
    <t xml:space="preserve">LLTC </t>
  </si>
  <si>
    <t>Loews Corp</t>
  </si>
  <si>
    <t xml:space="preserve">L </t>
  </si>
  <si>
    <t>Lowe's Cos Inc</t>
  </si>
  <si>
    <t xml:space="preserve">LOW </t>
  </si>
  <si>
    <t>LSI Corporation</t>
  </si>
  <si>
    <t xml:space="preserve">LSI </t>
  </si>
  <si>
    <t>M&amp;T Bank Corp</t>
  </si>
  <si>
    <t xml:space="preserve">MTB </t>
  </si>
  <si>
    <t>Macy's Inc</t>
  </si>
  <si>
    <t xml:space="preserve">M </t>
  </si>
  <si>
    <t>Marathon Oil Corp</t>
  </si>
  <si>
    <t xml:space="preserve">MRO </t>
  </si>
  <si>
    <t>Marsh &amp; McLennan Companies</t>
  </si>
  <si>
    <t xml:space="preserve">MMC </t>
  </si>
  <si>
    <t>Marshall &amp; Ilsley Corp (WI)</t>
  </si>
  <si>
    <t xml:space="preserve">MI </t>
  </si>
  <si>
    <t>Masco Corp</t>
  </si>
  <si>
    <t xml:space="preserve">MAS </t>
  </si>
  <si>
    <t>Mattel Inc</t>
  </si>
  <si>
    <t xml:space="preserve">MAT </t>
  </si>
  <si>
    <t>McCormick &amp; Co</t>
  </si>
  <si>
    <t xml:space="preserve">MKC </t>
  </si>
  <si>
    <t>McDonald's Corp</t>
  </si>
  <si>
    <t xml:space="preserve">MCD </t>
  </si>
  <si>
    <t>McGraw-Hill Cos Inc</t>
  </si>
  <si>
    <t xml:space="preserve">MHP </t>
  </si>
  <si>
    <t>MeadWestvaco Corp</t>
  </si>
  <si>
    <t xml:space="preserve">MWV </t>
  </si>
  <si>
    <t>Medtronic Inc</t>
  </si>
  <si>
    <t xml:space="preserve">MDT </t>
  </si>
  <si>
    <t>Merck &amp; Co Inc</t>
  </si>
  <si>
    <t xml:space="preserve">MRK </t>
  </si>
  <si>
    <t>Micron Technology Inc</t>
  </si>
  <si>
    <t xml:space="preserve">MU </t>
  </si>
  <si>
    <t>Microsoft Corp</t>
  </si>
  <si>
    <t xml:space="preserve">MSFT </t>
  </si>
  <si>
    <t>Molex Inc</t>
  </si>
  <si>
    <t xml:space="preserve">MOLX </t>
  </si>
  <si>
    <t>Mylan Inc.</t>
  </si>
  <si>
    <t xml:space="preserve">MYL </t>
  </si>
  <si>
    <t>Nabors Industries Ltd</t>
  </si>
  <si>
    <t xml:space="preserve">NBR </t>
  </si>
  <si>
    <t>National Semiconductor</t>
  </si>
  <si>
    <t xml:space="preserve">NSM </t>
  </si>
  <si>
    <t>Newell Rubbermaid Inc</t>
  </si>
  <si>
    <t xml:space="preserve">NWL </t>
  </si>
  <si>
    <t>Newmont Mining Corp</t>
  </si>
  <si>
    <t xml:space="preserve">NEM </t>
  </si>
  <si>
    <t>NextEra Energy Inc</t>
  </si>
  <si>
    <t xml:space="preserve">NEE </t>
  </si>
  <si>
    <t>NICOR Inc</t>
  </si>
  <si>
    <t xml:space="preserve">GAS </t>
  </si>
  <si>
    <t>NIKE Inc B</t>
  </si>
  <si>
    <t xml:space="preserve">NKE </t>
  </si>
  <si>
    <t>Nisource Inc</t>
  </si>
  <si>
    <t xml:space="preserve">NI </t>
  </si>
  <si>
    <t>Noble Corp</t>
  </si>
  <si>
    <t xml:space="preserve">NE </t>
  </si>
  <si>
    <t>Nordstrom Inc</t>
  </si>
  <si>
    <t xml:space="preserve">JWN </t>
  </si>
  <si>
    <t>Norfolk Southern Corp</t>
  </si>
  <si>
    <t xml:space="preserve">NSC </t>
  </si>
  <si>
    <t>Northern Trust Corp (IL)</t>
  </si>
  <si>
    <t xml:space="preserve">NTRS </t>
  </si>
  <si>
    <t>Northrop Grumman Corp</t>
  </si>
  <si>
    <t xml:space="preserve">NOC </t>
  </si>
  <si>
    <t>Novell Inc</t>
  </si>
  <si>
    <t xml:space="preserve">NOVL </t>
  </si>
  <si>
    <t>Novellus Systems Inc</t>
  </si>
  <si>
    <t xml:space="preserve">NVLS </t>
  </si>
  <si>
    <t>Nucor Corp</t>
  </si>
  <si>
    <t xml:space="preserve">NUE </t>
  </si>
  <si>
    <t>Occidental Petroleum</t>
  </si>
  <si>
    <t xml:space="preserve">OXY </t>
  </si>
  <si>
    <t>Omnicom Group</t>
  </si>
  <si>
    <t xml:space="preserve">OMC </t>
  </si>
  <si>
    <t>Oracle Corp</t>
  </si>
  <si>
    <t xml:space="preserve">ORCL </t>
  </si>
  <si>
    <t>PACCAR Inc</t>
  </si>
  <si>
    <t xml:space="preserve">PCAR </t>
  </si>
  <si>
    <t>Pall Corp</t>
  </si>
  <si>
    <t xml:space="preserve">PLL </t>
  </si>
  <si>
    <t>Parker-Hannifin Corp</t>
  </si>
  <si>
    <t xml:space="preserve">PH </t>
  </si>
  <si>
    <t>Paychex Inc</t>
  </si>
  <si>
    <t xml:space="preserve">PAYX </t>
  </si>
  <si>
    <t>Penney, J.C. Inc</t>
  </si>
  <si>
    <t xml:space="preserve">JCP </t>
  </si>
  <si>
    <t>PepsiCo Inc</t>
  </si>
  <si>
    <t xml:space="preserve">PEP </t>
  </si>
  <si>
    <t>PerkinElmer Inc</t>
  </si>
  <si>
    <t xml:space="preserve">PKI </t>
  </si>
  <si>
    <t>Pfizer Inc</t>
  </si>
  <si>
    <t xml:space="preserve">PFE </t>
  </si>
  <si>
    <t>PG&amp;E Corporation</t>
  </si>
  <si>
    <t xml:space="preserve">PCG </t>
  </si>
  <si>
    <t>Pinnacle West Capital (AZ)</t>
  </si>
  <si>
    <t xml:space="preserve">PNW </t>
  </si>
  <si>
    <t>Pitney Bowes Inc</t>
  </si>
  <si>
    <t xml:space="preserve">PBI </t>
  </si>
  <si>
    <t>Plum Creek Timber Co</t>
  </si>
  <si>
    <t xml:space="preserve">PCL </t>
  </si>
  <si>
    <t>PNC Finl Services Group</t>
  </si>
  <si>
    <t xml:space="preserve">PNC </t>
  </si>
  <si>
    <t>PPG Industries Inc</t>
  </si>
  <si>
    <t xml:space="preserve">PPG </t>
  </si>
  <si>
    <t>PPL Corp</t>
  </si>
  <si>
    <t xml:space="preserve">PPL </t>
  </si>
  <si>
    <t>Praxair Inc</t>
  </si>
  <si>
    <t xml:space="preserve">PX </t>
  </si>
  <si>
    <t>Procter &amp; Gamble</t>
  </si>
  <si>
    <t xml:space="preserve">PG </t>
  </si>
  <si>
    <t>Progress Energy Inc</t>
  </si>
  <si>
    <t xml:space="preserve">PGN </t>
  </si>
  <si>
    <t>Progressive Corp</t>
  </si>
  <si>
    <t xml:space="preserve">PGR </t>
  </si>
  <si>
    <t>Public Service Enterprise Grp</t>
  </si>
  <si>
    <t xml:space="preserve">PEG </t>
  </si>
  <si>
    <t>Pulte Group Inc</t>
  </si>
  <si>
    <t xml:space="preserve">PHM </t>
  </si>
  <si>
    <t>QUALCOMM Inc</t>
  </si>
  <si>
    <t xml:space="preserve">QCOM </t>
  </si>
  <si>
    <t>RadioShack Corp</t>
  </si>
  <si>
    <t xml:space="preserve">RSH </t>
  </si>
  <si>
    <t>Raytheon Co</t>
  </si>
  <si>
    <t xml:space="preserve">RTN </t>
  </si>
  <si>
    <t>Regions Financial Corp</t>
  </si>
  <si>
    <t xml:space="preserve">RF </t>
  </si>
  <si>
    <t>Robert Half Intl Inc</t>
  </si>
  <si>
    <t xml:space="preserve">RHI </t>
  </si>
  <si>
    <t>Rockwell Automation Inc</t>
  </si>
  <si>
    <t xml:space="preserve">ROK </t>
  </si>
  <si>
    <t>Rowan Companies Inc</t>
  </si>
  <si>
    <t xml:space="preserve">RDC </t>
  </si>
  <si>
    <t>Ryder System Inc</t>
  </si>
  <si>
    <t xml:space="preserve">R </t>
  </si>
  <si>
    <t>Safeway Inc</t>
  </si>
  <si>
    <t xml:space="preserve">SWY </t>
  </si>
  <si>
    <t>Sara Lee Corp</t>
  </si>
  <si>
    <t xml:space="preserve">SLE </t>
  </si>
  <si>
    <t>Schlumberger Ltd</t>
  </si>
  <si>
    <t xml:space="preserve">SLB </t>
  </si>
  <si>
    <t>Sealed Air Corp</t>
  </si>
  <si>
    <t xml:space="preserve">SEE </t>
  </si>
  <si>
    <t>Sempra Energy</t>
  </si>
  <si>
    <t xml:space="preserve">SRE </t>
  </si>
  <si>
    <t>Sherwin-Williams Co</t>
  </si>
  <si>
    <t xml:space="preserve">SHW </t>
  </si>
  <si>
    <t>Sigma-Aldrich Corp</t>
  </si>
  <si>
    <t xml:space="preserve">SIAL </t>
  </si>
  <si>
    <t>SLM Corp</t>
  </si>
  <si>
    <t xml:space="preserve">SLM </t>
  </si>
  <si>
    <t>Snap On Inc</t>
  </si>
  <si>
    <t xml:space="preserve">SNA </t>
  </si>
  <si>
    <t>Southern Co</t>
  </si>
  <si>
    <t xml:space="preserve">SO </t>
  </si>
  <si>
    <t>Southwest Airlines Co</t>
  </si>
  <si>
    <t xml:space="preserve">LUV </t>
  </si>
  <si>
    <t>Sprint Nextel Corp</t>
  </si>
  <si>
    <t xml:space="preserve">S </t>
  </si>
  <si>
    <t>St Jude Medical Inc</t>
  </si>
  <si>
    <t xml:space="preserve">STJ </t>
  </si>
  <si>
    <t>Stanley Black &amp; Decker</t>
  </si>
  <si>
    <t xml:space="preserve">SWK </t>
  </si>
  <si>
    <t>Staples Inc</t>
  </si>
  <si>
    <t xml:space="preserve">SPLS </t>
  </si>
  <si>
    <t>Starbucks Corp</t>
  </si>
  <si>
    <t xml:space="preserve">SBUX </t>
  </si>
  <si>
    <t>Starwood Hotel &amp; Resort World</t>
  </si>
  <si>
    <t xml:space="preserve">HOT </t>
  </si>
  <si>
    <t>State Street Corp</t>
  </si>
  <si>
    <t xml:space="preserve">STT </t>
  </si>
  <si>
    <t>Stryker Corp</t>
  </si>
  <si>
    <t xml:space="preserve">SYK </t>
  </si>
  <si>
    <t>Sunoco Inc</t>
  </si>
  <si>
    <t xml:space="preserve">SUN </t>
  </si>
  <si>
    <t>SunTrust Banks Inc (GA)</t>
  </si>
  <si>
    <t xml:space="preserve">STI </t>
  </si>
  <si>
    <t>Supervalu Inc</t>
  </si>
  <si>
    <t xml:space="preserve">SVU </t>
  </si>
  <si>
    <t>Symantec Corp</t>
  </si>
  <si>
    <t xml:space="preserve">SYMC </t>
  </si>
  <si>
    <t>Sysco Corp</t>
  </si>
  <si>
    <t xml:space="preserve">SYY </t>
  </si>
  <si>
    <t>T Rowe Price Group Inc</t>
  </si>
  <si>
    <t xml:space="preserve">TROW </t>
  </si>
  <si>
    <t>Target Corp</t>
  </si>
  <si>
    <t xml:space="preserve">TGT </t>
  </si>
  <si>
    <t>TECO Energy Inc</t>
  </si>
  <si>
    <t xml:space="preserve">TE </t>
  </si>
  <si>
    <t>Tellabs Inc</t>
  </si>
  <si>
    <t xml:space="preserve">TLAB </t>
  </si>
  <si>
    <t>Tenet Healthcare</t>
  </si>
  <si>
    <t xml:space="preserve">THC </t>
  </si>
  <si>
    <t>Teradyne Inc</t>
  </si>
  <si>
    <t xml:space="preserve">TER </t>
  </si>
  <si>
    <t>Texas Instruments Inc</t>
  </si>
  <si>
    <t xml:space="preserve">TXN </t>
  </si>
  <si>
    <t>Textron Inc</t>
  </si>
  <si>
    <t xml:space="preserve">TXT </t>
  </si>
  <si>
    <t>The Bank of New York Mellon Corp</t>
  </si>
  <si>
    <t xml:space="preserve">BK </t>
  </si>
  <si>
    <t>Thermo Fisher Scientific</t>
  </si>
  <si>
    <t xml:space="preserve">TMO </t>
  </si>
  <si>
    <t>Time Warner Inc</t>
  </si>
  <si>
    <t xml:space="preserve">TWX </t>
  </si>
  <si>
    <t>TJX Cos Inc</t>
  </si>
  <si>
    <t xml:space="preserve">TJX </t>
  </si>
  <si>
    <t>Torchmark Corp</t>
  </si>
  <si>
    <t xml:space="preserve">TMK </t>
  </si>
  <si>
    <t>Travelers Cos Inc</t>
  </si>
  <si>
    <t xml:space="preserve">TRV </t>
  </si>
  <si>
    <t>Tyco Intl</t>
  </si>
  <si>
    <t xml:space="preserve">TYC </t>
  </si>
  <si>
    <t>Union Pacific Corp</t>
  </si>
  <si>
    <t xml:space="preserve">UNP </t>
  </si>
  <si>
    <t>United States Steel Corp</t>
  </si>
  <si>
    <t xml:space="preserve">X </t>
  </si>
  <si>
    <t>United Technologies Corp</t>
  </si>
  <si>
    <t xml:space="preserve">UTX </t>
  </si>
  <si>
    <t>Unitedhealth Group Inc</t>
  </si>
  <si>
    <t xml:space="preserve">UNH </t>
  </si>
  <si>
    <t>Unum Group</t>
  </si>
  <si>
    <t xml:space="preserve">UNM </t>
  </si>
  <si>
    <t>US Bancorp</t>
  </si>
  <si>
    <t xml:space="preserve">USB </t>
  </si>
  <si>
    <t>Valero Energy Corp</t>
  </si>
  <si>
    <t xml:space="preserve">VLO </t>
  </si>
  <si>
    <t>Verizon Communications Inc</t>
  </si>
  <si>
    <t xml:space="preserve">VZ </t>
  </si>
  <si>
    <t>VF Corp</t>
  </si>
  <si>
    <t xml:space="preserve">VFC </t>
  </si>
  <si>
    <t>Viacom Inc B</t>
  </si>
  <si>
    <t xml:space="preserve">VIA/B </t>
  </si>
  <si>
    <t>Vulcan Materials Co</t>
  </si>
  <si>
    <t xml:space="preserve">VMC </t>
  </si>
  <si>
    <t>Walgreen Co</t>
  </si>
  <si>
    <t>Market Cap</t>
  </si>
  <si>
    <t>return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</si>
</sst>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[$-C0A]dddd\,\ dd&quot; de &quot;mmmm&quot; de &quot;yyyy"/>
    <numFmt numFmtId="178" formatCode="0.000"/>
    <numFmt numFmtId="179" formatCode="0.0"/>
    <numFmt numFmtId="180" formatCode="0.000000"/>
    <numFmt numFmtId="181" formatCode="0.00000"/>
    <numFmt numFmtId="182" formatCode="0.0000"/>
    <numFmt numFmtId="183" formatCode="0.00;[Red]0.00"/>
    <numFmt numFmtId="184" formatCode="0;[Red]0"/>
    <numFmt numFmtId="185" formatCode="#,##0;[Red]#,##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ymbol"/>
      <family val="1"/>
    </font>
    <font>
      <sz val="9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0" fontId="5" fillId="0" borderId="0" xfId="55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74" fontId="5" fillId="0" borderId="0" xfId="55" applyNumberFormat="1" applyFont="1" applyAlignment="1">
      <alignment/>
    </xf>
    <xf numFmtId="9" fontId="5" fillId="0" borderId="0" xfId="55" applyFont="1" applyAlignment="1">
      <alignment/>
    </xf>
    <xf numFmtId="3" fontId="5" fillId="0" borderId="0" xfId="0" applyNumberFormat="1" applyFont="1" applyAlignment="1">
      <alignment/>
    </xf>
    <xf numFmtId="2" fontId="6" fillId="0" borderId="0" xfId="0" applyNumberFormat="1" applyFont="1" applyAlignment="1" quotePrefix="1">
      <alignment horizontal="right"/>
    </xf>
    <xf numFmtId="0" fontId="5" fillId="0" borderId="11" xfId="0" applyFont="1" applyBorder="1" applyAlignment="1">
      <alignment/>
    </xf>
    <xf numFmtId="9" fontId="5" fillId="0" borderId="10" xfId="55" applyFont="1" applyBorder="1" applyAlignment="1">
      <alignment/>
    </xf>
    <xf numFmtId="9" fontId="5" fillId="0" borderId="0" xfId="55" applyFont="1" applyAlignment="1">
      <alignment horizontal="right"/>
    </xf>
    <xf numFmtId="9" fontId="5" fillId="0" borderId="10" xfId="55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74" fontId="5" fillId="0" borderId="0" xfId="55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74" fontId="5" fillId="0" borderId="10" xfId="55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5" fillId="0" borderId="0" xfId="0" applyFont="1" applyAlignment="1" quotePrefix="1">
      <alignment horizontal="right"/>
    </xf>
    <xf numFmtId="9" fontId="5" fillId="0" borderId="0" xfId="55" applyFont="1" applyBorder="1" applyAlignment="1">
      <alignment horizontal="right"/>
    </xf>
    <xf numFmtId="174" fontId="5" fillId="0" borderId="0" xfId="55" applyNumberFormat="1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9" fontId="8" fillId="0" borderId="13" xfId="55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9" fontId="8" fillId="0" borderId="14" xfId="55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 quotePrefix="1">
      <alignment horizontal="right"/>
    </xf>
    <xf numFmtId="0" fontId="6" fillId="0" borderId="17" xfId="0" applyFont="1" applyBorder="1" applyAlignment="1" quotePrefix="1">
      <alignment horizontal="right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1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74" fontId="10" fillId="0" borderId="0" xfId="55" applyNumberFormat="1" applyFont="1" applyAlignment="1">
      <alignment/>
    </xf>
    <xf numFmtId="174" fontId="10" fillId="0" borderId="10" xfId="55" applyNumberFormat="1" applyFont="1" applyBorder="1" applyAlignment="1">
      <alignment/>
    </xf>
    <xf numFmtId="175" fontId="10" fillId="0" borderId="0" xfId="0" applyNumberFormat="1" applyFont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9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3" fontId="10" fillId="0" borderId="0" xfId="0" applyNumberFormat="1" applyFont="1" applyAlignment="1" quotePrefix="1">
      <alignment/>
    </xf>
    <xf numFmtId="3" fontId="10" fillId="0" borderId="10" xfId="0" applyNumberFormat="1" applyFont="1" applyBorder="1" applyAlignment="1" quotePrefix="1">
      <alignment/>
    </xf>
    <xf numFmtId="1" fontId="10" fillId="0" borderId="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Border="1" applyAlignment="1" quotePrefix="1">
      <alignment/>
    </xf>
    <xf numFmtId="174" fontId="10" fillId="0" borderId="0" xfId="55" applyNumberFormat="1" applyFont="1" applyBorder="1" applyAlignment="1">
      <alignment/>
    </xf>
    <xf numFmtId="1" fontId="10" fillId="0" borderId="14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74" fontId="10" fillId="0" borderId="19" xfId="0" applyNumberFormat="1" applyFont="1" applyBorder="1" applyAlignment="1">
      <alignment/>
    </xf>
    <xf numFmtId="174" fontId="10" fillId="0" borderId="12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" fontId="10" fillId="0" borderId="19" xfId="0" applyNumberFormat="1" applyFont="1" applyFill="1" applyBorder="1" applyAlignment="1">
      <alignment/>
    </xf>
    <xf numFmtId="10" fontId="10" fillId="0" borderId="0" xfId="55" applyNumberFormat="1" applyFont="1" applyBorder="1" applyAlignment="1">
      <alignment/>
    </xf>
    <xf numFmtId="0" fontId="10" fillId="0" borderId="0" xfId="0" applyFont="1" applyBorder="1" applyAlignment="1" quotePrefix="1">
      <alignment/>
    </xf>
    <xf numFmtId="174" fontId="0" fillId="0" borderId="0" xfId="55" applyNumberFormat="1" applyFont="1" applyBorder="1" applyAlignment="1">
      <alignment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12" fillId="0" borderId="0" xfId="0" applyFont="1" applyAlignment="1" quotePrefix="1">
      <alignment horizontal="right"/>
    </xf>
    <xf numFmtId="185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0" fontId="11" fillId="0" borderId="0" xfId="55" applyNumberFormat="1" applyFont="1" applyAlignment="1">
      <alignment/>
    </xf>
    <xf numFmtId="174" fontId="11" fillId="0" borderId="0" xfId="55" applyNumberFormat="1" applyFont="1" applyBorder="1" applyAlignment="1">
      <alignment/>
    </xf>
    <xf numFmtId="10" fontId="11" fillId="0" borderId="0" xfId="55" applyNumberFormat="1" applyFont="1" applyBorder="1" applyAlignment="1">
      <alignment/>
    </xf>
    <xf numFmtId="176" fontId="10" fillId="0" borderId="0" xfId="0" applyNumberFormat="1" applyFont="1" applyBorder="1" applyAlignment="1" quotePrefix="1">
      <alignment/>
    </xf>
    <xf numFmtId="0" fontId="10" fillId="0" borderId="0" xfId="0" applyFont="1" applyAlignment="1" quotePrefix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14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174" fontId="5" fillId="0" borderId="0" xfId="0" applyNumberFormat="1" applyFont="1" applyAlignment="1">
      <alignment horizontal="right"/>
    </xf>
    <xf numFmtId="1" fontId="6" fillId="0" borderId="0" xfId="0" applyNumberFormat="1" applyFont="1" applyAlignment="1" quotePrefix="1">
      <alignment horizontal="right"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11" fillId="0" borderId="0" xfId="0" applyNumberFormat="1" applyFont="1" applyAlignment="1" quotePrefix="1">
      <alignment horizontal="right"/>
    </xf>
    <xf numFmtId="1" fontId="11" fillId="0" borderId="0" xfId="0" applyNumberFormat="1" applyFont="1" applyAlignment="1" quotePrefix="1">
      <alignment horizontal="right"/>
    </xf>
    <xf numFmtId="174" fontId="11" fillId="0" borderId="0" xfId="55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3600" topLeftCell="A1" activePane="topRight" state="split"/>
      <selection pane="topLeft" activeCell="A35" sqref="A35:IV56"/>
      <selection pane="topRight" activeCell="I23" sqref="I23"/>
    </sheetView>
  </sheetViews>
  <sheetFormatPr defaultColWidth="9.140625" defaultRowHeight="12.75"/>
  <cols>
    <col min="1" max="1" width="9.140625" style="47" customWidth="1"/>
    <col min="2" max="2" width="7.00390625" style="47" customWidth="1"/>
    <col min="3" max="3" width="10.140625" style="47" customWidth="1"/>
    <col min="4" max="4" width="11.8515625" style="51" customWidth="1"/>
    <col min="5" max="5" width="7.140625" style="47" customWidth="1"/>
    <col min="6" max="6" width="6.57421875" style="47" customWidth="1"/>
    <col min="7" max="7" width="11.421875" style="51" customWidth="1"/>
    <col min="8" max="8" width="8.140625" style="47" customWidth="1"/>
    <col min="9" max="9" width="6.8515625" style="47" customWidth="1"/>
    <col min="10" max="10" width="12.421875" style="51" customWidth="1"/>
    <col min="11" max="11" width="6.7109375" style="47" customWidth="1"/>
    <col min="12" max="12" width="6.421875" style="47" customWidth="1"/>
    <col min="13" max="13" width="11.8515625" style="51" customWidth="1"/>
    <col min="14" max="14" width="7.28125" style="47" customWidth="1"/>
    <col min="15" max="15" width="6.8515625" style="47" customWidth="1"/>
    <col min="16" max="16" width="11.57421875" style="45" customWidth="1"/>
    <col min="17" max="17" width="9.140625" style="45" customWidth="1"/>
    <col min="18" max="18" width="7.57421875" style="45" customWidth="1"/>
    <col min="19" max="19" width="11.8515625" style="45" customWidth="1"/>
    <col min="20" max="20" width="9.140625" style="45" customWidth="1"/>
    <col min="21" max="22" width="5.8515625" style="46" customWidth="1"/>
    <col min="23" max="23" width="5.8515625" style="82" customWidth="1"/>
    <col min="24" max="24" width="5.8515625" style="46" customWidth="1"/>
    <col min="25" max="25" width="9.140625" style="45" customWidth="1"/>
    <col min="26" max="26" width="7.28125" style="45" customWidth="1"/>
    <col min="27" max="27" width="5.140625" style="45" customWidth="1"/>
    <col min="28" max="28" width="5.8515625" style="45" customWidth="1"/>
    <col min="29" max="35" width="9.140625" style="45" customWidth="1"/>
    <col min="36" max="16384" width="9.140625" style="47" customWidth="1"/>
  </cols>
  <sheetData>
    <row r="1" spans="1:28" ht="13.5">
      <c r="A1" s="44" t="s">
        <v>36</v>
      </c>
      <c r="B1" s="114" t="s">
        <v>45</v>
      </c>
      <c r="C1" s="114"/>
      <c r="D1" s="114"/>
      <c r="E1" s="114" t="s">
        <v>39</v>
      </c>
      <c r="F1" s="114"/>
      <c r="G1" s="114"/>
      <c r="H1" s="114" t="s">
        <v>38</v>
      </c>
      <c r="I1" s="114"/>
      <c r="J1" s="114"/>
      <c r="K1" s="114" t="s">
        <v>40</v>
      </c>
      <c r="L1" s="114"/>
      <c r="M1" s="114"/>
      <c r="N1" s="114" t="s">
        <v>41</v>
      </c>
      <c r="O1" s="114"/>
      <c r="P1" s="115"/>
      <c r="Q1" s="114" t="s">
        <v>116</v>
      </c>
      <c r="R1" s="114"/>
      <c r="S1" s="115"/>
      <c r="U1" s="46" t="s">
        <v>115</v>
      </c>
      <c r="Z1" s="22"/>
      <c r="AA1" s="22" t="s">
        <v>108</v>
      </c>
      <c r="AB1" s="22"/>
    </row>
    <row r="2" spans="1:33" s="49" customFormat="1" ht="13.5">
      <c r="A2" s="48"/>
      <c r="B2" s="49" t="s">
        <v>42</v>
      </c>
      <c r="C2" s="49" t="s">
        <v>43</v>
      </c>
      <c r="D2" s="48" t="s">
        <v>44</v>
      </c>
      <c r="E2" s="49" t="s">
        <v>42</v>
      </c>
      <c r="F2" s="49" t="s">
        <v>107</v>
      </c>
      <c r="G2" s="48" t="s">
        <v>44</v>
      </c>
      <c r="H2" s="49" t="s">
        <v>42</v>
      </c>
      <c r="I2" s="49" t="s">
        <v>107</v>
      </c>
      <c r="J2" s="48" t="s">
        <v>44</v>
      </c>
      <c r="K2" s="49" t="s">
        <v>42</v>
      </c>
      <c r="L2" s="49" t="s">
        <v>107</v>
      </c>
      <c r="M2" s="48" t="s">
        <v>44</v>
      </c>
      <c r="N2" s="49" t="s">
        <v>42</v>
      </c>
      <c r="O2" s="49" t="s">
        <v>107</v>
      </c>
      <c r="P2" s="50" t="s">
        <v>44</v>
      </c>
      <c r="Q2" s="49" t="s">
        <v>42</v>
      </c>
      <c r="R2" s="49" t="s">
        <v>107</v>
      </c>
      <c r="S2" s="50" t="s">
        <v>44</v>
      </c>
      <c r="T2" s="45"/>
      <c r="U2" s="46" t="s">
        <v>104</v>
      </c>
      <c r="V2" s="46" t="s">
        <v>105</v>
      </c>
      <c r="W2" s="82" t="s">
        <v>37</v>
      </c>
      <c r="X2" s="46"/>
      <c r="Y2" s="45"/>
      <c r="Z2" s="2" t="s">
        <v>42</v>
      </c>
      <c r="AA2" s="49" t="s">
        <v>107</v>
      </c>
      <c r="AB2" s="1" t="s">
        <v>44</v>
      </c>
      <c r="AC2" s="45"/>
      <c r="AD2" s="45"/>
      <c r="AE2" s="45"/>
      <c r="AF2" s="45"/>
      <c r="AG2" s="45"/>
    </row>
    <row r="3" spans="1:28" s="45" customFormat="1" ht="13.5">
      <c r="A3" s="51">
        <v>1990</v>
      </c>
      <c r="B3" s="54">
        <v>330.22</v>
      </c>
      <c r="C3" s="54">
        <v>2633.66</v>
      </c>
      <c r="D3" s="55">
        <v>262.95</v>
      </c>
      <c r="E3" s="54">
        <v>2194.949</v>
      </c>
      <c r="F3" s="54"/>
      <c r="G3" s="55">
        <v>2046.137</v>
      </c>
      <c r="J3" s="51"/>
      <c r="M3" s="51"/>
      <c r="P3" s="52"/>
      <c r="S3" s="52"/>
      <c r="U3" s="89">
        <v>0.07929</v>
      </c>
      <c r="V3" s="64">
        <v>0.058</v>
      </c>
      <c r="W3" s="83">
        <f>U3+V3</f>
        <v>0.13729</v>
      </c>
      <c r="X3" s="46">
        <f>X4*(1+W4)</f>
        <v>6.221316587158106</v>
      </c>
      <c r="Z3" s="2"/>
      <c r="AB3" s="2"/>
    </row>
    <row r="4" spans="1:28" s="45" customFormat="1" ht="13.5">
      <c r="A4" s="51">
        <v>1991</v>
      </c>
      <c r="B4" s="54">
        <v>417.1</v>
      </c>
      <c r="C4" s="54">
        <v>3168.83</v>
      </c>
      <c r="D4" s="55">
        <v>345.76</v>
      </c>
      <c r="E4" s="54">
        <v>2823.81</v>
      </c>
      <c r="F4" s="54"/>
      <c r="G4" s="55">
        <v>2777.492</v>
      </c>
      <c r="H4" s="70">
        <v>0.20320390635085772</v>
      </c>
      <c r="I4" s="70">
        <v>0.24330914973983275</v>
      </c>
      <c r="J4" s="59">
        <v>0.3569365167757206</v>
      </c>
      <c r="K4" s="56">
        <f>E3*H4</f>
        <v>446.0222110409088</v>
      </c>
      <c r="L4" s="57"/>
      <c r="M4" s="55">
        <f>G3*J4</f>
        <v>730.3410136259225</v>
      </c>
      <c r="N4" s="60">
        <f>E3*(H4-W4)</f>
        <v>141.51693627090876</v>
      </c>
      <c r="O4" s="60"/>
      <c r="P4" s="61">
        <f>G3*(J4-W4)</f>
        <v>446.4804276159225</v>
      </c>
      <c r="Q4" s="62">
        <f>N4*$X4</f>
        <v>773.1610328927852</v>
      </c>
      <c r="R4" s="62"/>
      <c r="S4" s="62">
        <f>P4*$X4</f>
        <v>2439.2929756556714</v>
      </c>
      <c r="U4" s="89">
        <v>0.08073000000000001</v>
      </c>
      <c r="V4" s="64">
        <v>0.058</v>
      </c>
      <c r="W4" s="83">
        <f>U4+V4</f>
        <v>0.13873000000000002</v>
      </c>
      <c r="X4" s="46">
        <f>X5*(1+W5)</f>
        <v>5.4633816507496125</v>
      </c>
      <c r="Z4" s="81">
        <v>0.0415568068985499</v>
      </c>
      <c r="AA4" s="81">
        <v>0.04010524338897503</v>
      </c>
      <c r="AB4" s="81">
        <v>0.04200972460990959</v>
      </c>
    </row>
    <row r="5" spans="1:28" ht="13.5">
      <c r="A5" s="53">
        <v>1992</v>
      </c>
      <c r="B5" s="54">
        <v>435.71</v>
      </c>
      <c r="C5" s="54">
        <v>3301.12</v>
      </c>
      <c r="D5" s="55">
        <v>368.82</v>
      </c>
      <c r="E5" s="56">
        <v>3014.69</v>
      </c>
      <c r="F5" s="57"/>
      <c r="G5" s="55">
        <v>3032.445</v>
      </c>
      <c r="H5" s="58">
        <v>0.07620457435940198</v>
      </c>
      <c r="I5" s="58">
        <v>0.07327801929949396</v>
      </c>
      <c r="J5" s="59">
        <v>0.09783905097787748</v>
      </c>
      <c r="K5" s="56">
        <f>E4*H5</f>
        <v>215.1872391218229</v>
      </c>
      <c r="L5" s="57"/>
      <c r="M5" s="55">
        <f>G4*J5</f>
        <v>271.7471813786469</v>
      </c>
      <c r="N5" s="60">
        <f aca="true" t="shared" si="0" ref="N5:N23">E4*(H5-W5)</f>
        <v>-123.6134846781771</v>
      </c>
      <c r="O5" s="60"/>
      <c r="P5" s="61">
        <f aca="true" t="shared" si="1" ref="P5:P23">G4*(J5-W5)</f>
        <v>-61.49630878135312</v>
      </c>
      <c r="Q5" s="62">
        <f>N5*$X5</f>
        <v>-602.9997356881115</v>
      </c>
      <c r="R5" s="62"/>
      <c r="S5" s="62">
        <f>P5*$X5</f>
        <v>-299.9855399068527</v>
      </c>
      <c r="U5" s="63">
        <v>0.06698</v>
      </c>
      <c r="V5" s="64">
        <v>0.053</v>
      </c>
      <c r="W5" s="83">
        <f>U5+V5</f>
        <v>0.11998</v>
      </c>
      <c r="X5" s="46">
        <f>X6*(1+W6)</f>
        <v>4.878106440070012</v>
      </c>
      <c r="Z5" s="70">
        <v>0.031586976661008404</v>
      </c>
      <c r="AA5" s="70">
        <v>0.031533905541419216</v>
      </c>
      <c r="AB5" s="70">
        <v>0.031145390635443526</v>
      </c>
    </row>
    <row r="6" spans="1:28" ht="13.5">
      <c r="A6" s="53">
        <v>1993</v>
      </c>
      <c r="B6" s="54">
        <v>466.45</v>
      </c>
      <c r="C6" s="54">
        <v>3754.09</v>
      </c>
      <c r="D6" s="55">
        <v>395.44</v>
      </c>
      <c r="E6" s="56">
        <v>3305.517</v>
      </c>
      <c r="F6" s="57"/>
      <c r="G6" s="55">
        <v>3366.01</v>
      </c>
      <c r="H6" s="58">
        <v>0.1007787980936885</v>
      </c>
      <c r="I6" s="58">
        <v>0.16946115029213504</v>
      </c>
      <c r="J6" s="59">
        <v>0.10091818139339281</v>
      </c>
      <c r="K6" s="56">
        <f>E5*H6</f>
        <v>303.8168348250618</v>
      </c>
      <c r="L6" s="57"/>
      <c r="M6" s="55">
        <f>G5*J6</f>
        <v>306.0288345754871</v>
      </c>
      <c r="N6" s="60">
        <f t="shared" si="0"/>
        <v>-48.4195447749382</v>
      </c>
      <c r="O6" s="60"/>
      <c r="P6" s="61">
        <f t="shared" si="1"/>
        <v>-48.28203922451293</v>
      </c>
      <c r="Q6" s="62">
        <f aca="true" t="shared" si="2" ref="Q6:Q16">N6*$X6</f>
        <v>-211.4857035850116</v>
      </c>
      <c r="R6" s="62"/>
      <c r="S6" s="62">
        <f aca="true" t="shared" si="3" ref="S6:S16">P6*$X6</f>
        <v>-210.88511020451404</v>
      </c>
      <c r="U6" s="63">
        <v>0.06684</v>
      </c>
      <c r="V6" s="64">
        <v>0.05</v>
      </c>
      <c r="W6" s="83">
        <f>U6+V6</f>
        <v>0.11684</v>
      </c>
      <c r="X6" s="46">
        <f aca="true" t="shared" si="4" ref="X6:X15">X7*(1+W7)</f>
        <v>4.36777554535118</v>
      </c>
      <c r="Z6" s="70">
        <v>0.0302272844722431</v>
      </c>
      <c r="AA6" s="70">
        <v>0.03224063961542334</v>
      </c>
      <c r="AB6" s="70">
        <v>0.028742052116238703</v>
      </c>
    </row>
    <row r="7" spans="1:28" ht="13.5">
      <c r="A7" s="53">
        <v>1994</v>
      </c>
      <c r="B7" s="54">
        <v>459.27</v>
      </c>
      <c r="C7" s="54">
        <v>3834.44</v>
      </c>
      <c r="D7" s="55">
        <v>389.31</v>
      </c>
      <c r="E7" s="56">
        <v>3346.1240000000003</v>
      </c>
      <c r="F7" s="57"/>
      <c r="G7" s="55">
        <v>3401.222</v>
      </c>
      <c r="H7" s="58">
        <v>0.013199577613516311</v>
      </c>
      <c r="I7" s="58">
        <v>0.05012447059584235</v>
      </c>
      <c r="J7" s="59">
        <v>0.011258130577337377</v>
      </c>
      <c r="K7" s="56">
        <f aca="true" t="shared" si="5" ref="K7:K16">E6*H7</f>
        <v>43.63142819429759</v>
      </c>
      <c r="L7" s="57"/>
      <c r="M7" s="55">
        <f aca="true" t="shared" si="6" ref="L7:M16">G6*J7</f>
        <v>37.894980104623386</v>
      </c>
      <c r="N7" s="60">
        <f t="shared" si="0"/>
        <v>-299.97706395570236</v>
      </c>
      <c r="O7" s="60"/>
      <c r="P7" s="61">
        <f t="shared" si="1"/>
        <v>-312.0017593953766</v>
      </c>
      <c r="Q7" s="62">
        <f t="shared" si="2"/>
        <v>-1186.8585389845227</v>
      </c>
      <c r="R7" s="62"/>
      <c r="S7" s="62">
        <f t="shared" si="3"/>
        <v>-1234.4342178483346</v>
      </c>
      <c r="U7" s="63">
        <v>0.05795</v>
      </c>
      <c r="V7" s="64">
        <v>0.046</v>
      </c>
      <c r="W7" s="83">
        <f aca="true" t="shared" si="7" ref="W7:W17">U7+V7</f>
        <v>0.10395</v>
      </c>
      <c r="X7" s="46">
        <f t="shared" si="4"/>
        <v>3.9564976179638394</v>
      </c>
      <c r="Z7" s="70">
        <v>0.028592438584681523</v>
      </c>
      <c r="AA7" s="70">
        <v>0.02872114781988344</v>
      </c>
      <c r="AB7" s="70">
        <v>0.026759850180817057</v>
      </c>
    </row>
    <row r="8" spans="1:28" ht="13.5">
      <c r="A8" s="53">
        <v>1995</v>
      </c>
      <c r="B8" s="54">
        <v>615.91</v>
      </c>
      <c r="C8" s="54">
        <v>5117.12</v>
      </c>
      <c r="D8" s="55">
        <v>528.25</v>
      </c>
      <c r="E8" s="56">
        <v>4588.269</v>
      </c>
      <c r="F8" s="65">
        <v>1083.327</v>
      </c>
      <c r="G8" s="66">
        <v>4755.021</v>
      </c>
      <c r="H8" s="58">
        <v>0.37578599965259674</v>
      </c>
      <c r="I8" s="58">
        <v>0.3694463087592692</v>
      </c>
      <c r="J8" s="59">
        <v>0.39007806597834294</v>
      </c>
      <c r="K8" s="56">
        <f t="shared" si="5"/>
        <v>1257.4265523015456</v>
      </c>
      <c r="L8" s="57"/>
      <c r="M8" s="55">
        <f t="shared" si="6"/>
        <v>1326.7420997229915</v>
      </c>
      <c r="N8" s="60">
        <f t="shared" si="0"/>
        <v>827.9515369015456</v>
      </c>
      <c r="O8" s="60"/>
      <c r="P8" s="61">
        <f t="shared" si="1"/>
        <v>890.1952560229915</v>
      </c>
      <c r="Q8" s="62">
        <f t="shared" si="2"/>
        <v>2903.166821943958</v>
      </c>
      <c r="R8" s="62"/>
      <c r="S8" s="62">
        <f t="shared" si="3"/>
        <v>3121.4210218262738</v>
      </c>
      <c r="U8" s="63">
        <v>0.07835</v>
      </c>
      <c r="V8" s="64">
        <v>0.05</v>
      </c>
      <c r="W8" s="83">
        <f t="shared" si="7"/>
        <v>0.12835000000000002</v>
      </c>
      <c r="X8" s="46">
        <f t="shared" si="4"/>
        <v>3.506445356461948</v>
      </c>
      <c r="Z8" s="70">
        <v>0.03472300838384412</v>
      </c>
      <c r="AA8" s="70">
        <v>0.03493070804573617</v>
      </c>
      <c r="AB8" s="70">
        <v>0.0331902387969194</v>
      </c>
    </row>
    <row r="9" spans="1:28" ht="13.5">
      <c r="A9" s="53">
        <v>1996</v>
      </c>
      <c r="B9" s="54">
        <v>740.74</v>
      </c>
      <c r="C9" s="54">
        <v>6448.27</v>
      </c>
      <c r="D9" s="55">
        <v>640.89</v>
      </c>
      <c r="E9" s="56">
        <v>5625.738</v>
      </c>
      <c r="F9" s="65">
        <v>1330.42</v>
      </c>
      <c r="G9" s="66">
        <v>5932.982</v>
      </c>
      <c r="H9" s="58">
        <v>0.22960961567597593</v>
      </c>
      <c r="I9" s="58">
        <v>0.2870929209574611</v>
      </c>
      <c r="J9" s="59">
        <v>0.23853411835748783</v>
      </c>
      <c r="K9" s="56">
        <f t="shared" si="5"/>
        <v>1053.5106817079945</v>
      </c>
      <c r="L9" s="56">
        <f t="shared" si="6"/>
        <v>311.0155127820834</v>
      </c>
      <c r="M9" s="55">
        <f t="shared" si="6"/>
        <v>1134.2347420063402</v>
      </c>
      <c r="N9" s="60">
        <f t="shared" si="0"/>
        <v>600.4191179579944</v>
      </c>
      <c r="O9" s="60">
        <f>F8*(I9-W9)</f>
        <v>204.03697153208344</v>
      </c>
      <c r="P9" s="61">
        <f t="shared" si="1"/>
        <v>664.6764182563401</v>
      </c>
      <c r="Q9" s="62">
        <f t="shared" si="2"/>
        <v>1916.1199800635163</v>
      </c>
      <c r="R9" s="62">
        <f aca="true" t="shared" si="8" ref="R9:R16">O9*$X9</f>
        <v>651.1440194541368</v>
      </c>
      <c r="S9" s="62">
        <f t="shared" si="3"/>
        <v>2121.1845645913118</v>
      </c>
      <c r="U9" s="63">
        <v>0.05575</v>
      </c>
      <c r="V9" s="64">
        <v>0.043</v>
      </c>
      <c r="W9" s="83">
        <f t="shared" si="7"/>
        <v>0.09875</v>
      </c>
      <c r="X9" s="46">
        <f t="shared" si="4"/>
        <v>3.1913040786911933</v>
      </c>
      <c r="Z9" s="70">
        <v>0.026933900068176087</v>
      </c>
      <c r="AA9" s="70">
        <v>0.026958313991042315</v>
      </c>
      <c r="AB9" s="70">
        <v>0.02530174732104684</v>
      </c>
    </row>
    <row r="10" spans="1:28" ht="13.5">
      <c r="A10" s="53">
        <v>1997</v>
      </c>
      <c r="B10" s="54">
        <v>970.43</v>
      </c>
      <c r="C10" s="54">
        <v>7908.25</v>
      </c>
      <c r="D10" s="55">
        <v>849.94</v>
      </c>
      <c r="E10" s="56">
        <v>7554.695</v>
      </c>
      <c r="F10" s="65">
        <v>1947.193</v>
      </c>
      <c r="G10" s="66">
        <v>8240.3</v>
      </c>
      <c r="H10" s="58">
        <v>0.3336276825136051</v>
      </c>
      <c r="I10" s="58">
        <v>0.24901895484048242</v>
      </c>
      <c r="J10" s="59">
        <v>0.34867534937012823</v>
      </c>
      <c r="K10" s="56">
        <f t="shared" si="5"/>
        <v>1876.9019313687238</v>
      </c>
      <c r="L10" s="56">
        <f t="shared" si="6"/>
        <v>331.29979789887466</v>
      </c>
      <c r="M10" s="55">
        <f t="shared" si="6"/>
        <v>2068.6845716566822</v>
      </c>
      <c r="N10" s="60">
        <f t="shared" si="0"/>
        <v>1257.1143759087238</v>
      </c>
      <c r="O10" s="60">
        <f aca="true" t="shared" si="9" ref="O10:O23">F9*(I10-W10)</f>
        <v>184.72742649887465</v>
      </c>
      <c r="P10" s="61">
        <f t="shared" si="1"/>
        <v>1415.0479447166822</v>
      </c>
      <c r="Q10" s="62">
        <f t="shared" si="2"/>
        <v>3613.71162544371</v>
      </c>
      <c r="R10" s="62">
        <f t="shared" si="8"/>
        <v>531.0190237819309</v>
      </c>
      <c r="S10" s="62">
        <f t="shared" si="3"/>
        <v>4067.7087991189974</v>
      </c>
      <c r="U10" s="63">
        <v>0.06417</v>
      </c>
      <c r="V10" s="64">
        <v>0.046</v>
      </c>
      <c r="W10" s="83">
        <f t="shared" si="7"/>
        <v>0.11017</v>
      </c>
      <c r="X10" s="46">
        <f t="shared" si="4"/>
        <v>2.8746084641912435</v>
      </c>
      <c r="Z10" s="70">
        <v>0.02354587243179518</v>
      </c>
      <c r="AA10" s="70">
        <v>0.02260438718967439</v>
      </c>
      <c r="AB10" s="70">
        <v>0.02248832819644786</v>
      </c>
    </row>
    <row r="11" spans="1:28" ht="13.5">
      <c r="A11" s="53">
        <v>1998</v>
      </c>
      <c r="B11" s="54">
        <v>1229.23</v>
      </c>
      <c r="C11" s="54">
        <v>9181.43</v>
      </c>
      <c r="D11" s="55">
        <v>1089.4</v>
      </c>
      <c r="E11" s="56">
        <v>9942.387999999999</v>
      </c>
      <c r="F11" s="65">
        <v>2440.5359999999996</v>
      </c>
      <c r="G11" s="66">
        <v>11239.841</v>
      </c>
      <c r="H11" s="58">
        <v>0.2857901787776598</v>
      </c>
      <c r="I11" s="58">
        <v>0.18127406468213647</v>
      </c>
      <c r="J11" s="59">
        <v>0.3000108453988395</v>
      </c>
      <c r="K11" s="56">
        <f t="shared" si="5"/>
        <v>2159.057634660692</v>
      </c>
      <c r="L11" s="56">
        <f t="shared" si="6"/>
        <v>352.9755898306034</v>
      </c>
      <c r="M11" s="55">
        <f t="shared" si="6"/>
        <v>2472.179369340057</v>
      </c>
      <c r="N11" s="60">
        <f t="shared" si="0"/>
        <v>1430.9361305606922</v>
      </c>
      <c r="O11" s="60">
        <f t="shared" si="9"/>
        <v>165.30512849060335</v>
      </c>
      <c r="P11" s="61">
        <f t="shared" si="1"/>
        <v>1677.9792553400566</v>
      </c>
      <c r="Q11" s="62">
        <f t="shared" si="2"/>
        <v>3751.7841557004253</v>
      </c>
      <c r="R11" s="62">
        <f t="shared" si="8"/>
        <v>433.4149852544825</v>
      </c>
      <c r="S11" s="62">
        <f t="shared" si="3"/>
        <v>4399.5087197302455</v>
      </c>
      <c r="U11" s="63">
        <v>0.05738000000000001</v>
      </c>
      <c r="V11" s="64">
        <v>0.039</v>
      </c>
      <c r="W11" s="83">
        <f t="shared" si="7"/>
        <v>0.09638000000000001</v>
      </c>
      <c r="X11" s="46">
        <f t="shared" si="4"/>
        <v>2.6219088857797876</v>
      </c>
      <c r="Z11" s="70">
        <v>0.019104276651797925</v>
      </c>
      <c r="AA11" s="70">
        <v>0.020278697824276826</v>
      </c>
      <c r="AB11" s="70">
        <v>0.018273310984645574</v>
      </c>
    </row>
    <row r="12" spans="1:28" ht="13.5">
      <c r="A12" s="53">
        <v>1999</v>
      </c>
      <c r="B12" s="54">
        <v>1469.25</v>
      </c>
      <c r="C12" s="54">
        <v>11497.13</v>
      </c>
      <c r="D12" s="55">
        <v>1319.67</v>
      </c>
      <c r="E12" s="56">
        <v>12310.207999999999</v>
      </c>
      <c r="F12" s="65">
        <v>4158.554</v>
      </c>
      <c r="G12" s="66">
        <v>13874.946</v>
      </c>
      <c r="H12" s="58">
        <v>0.21041191370111556</v>
      </c>
      <c r="I12" s="58">
        <v>0.27207652300188623</v>
      </c>
      <c r="J12" s="59">
        <v>0.22609687085045294</v>
      </c>
      <c r="K12" s="56">
        <f t="shared" si="5"/>
        <v>2091.9968858390066</v>
      </c>
      <c r="L12" s="56">
        <f t="shared" si="6"/>
        <v>664.0125491409314</v>
      </c>
      <c r="M12" s="55">
        <f t="shared" si="6"/>
        <v>2541.292878956626</v>
      </c>
      <c r="N12" s="60">
        <f t="shared" si="0"/>
        <v>1281.9905354790067</v>
      </c>
      <c r="O12" s="60">
        <f t="shared" si="9"/>
        <v>465.1820812209313</v>
      </c>
      <c r="P12" s="61">
        <f t="shared" si="1"/>
        <v>1625.5830326866258</v>
      </c>
      <c r="Q12" s="62">
        <f t="shared" si="2"/>
        <v>3108.0495773881808</v>
      </c>
      <c r="R12" s="62">
        <f t="shared" si="8"/>
        <v>1127.7844343890213</v>
      </c>
      <c r="S12" s="62">
        <f t="shared" si="3"/>
        <v>3941.0530093057773</v>
      </c>
      <c r="U12" s="63">
        <v>0.046470000000000004</v>
      </c>
      <c r="V12" s="64">
        <v>0.035</v>
      </c>
      <c r="W12" s="83">
        <f t="shared" si="7"/>
        <v>0.08147000000000001</v>
      </c>
      <c r="X12" s="46">
        <f t="shared" si="4"/>
        <v>2.424393543768933</v>
      </c>
      <c r="Z12" s="70">
        <v>0.015151466103839217</v>
      </c>
      <c r="AA12" s="70">
        <v>0.019861998684868043</v>
      </c>
      <c r="AB12" s="70">
        <v>0.014723637878174545</v>
      </c>
    </row>
    <row r="13" spans="1:28" ht="13.5">
      <c r="A13" s="53">
        <v>2000</v>
      </c>
      <c r="B13" s="54">
        <v>1320.28</v>
      </c>
      <c r="C13" s="54">
        <v>10786.85</v>
      </c>
      <c r="D13" s="55">
        <v>1154.14</v>
      </c>
      <c r="E13" s="56">
        <v>11735.260999999999</v>
      </c>
      <c r="F13" s="65">
        <v>3472.54</v>
      </c>
      <c r="G13" s="66">
        <v>12944.375</v>
      </c>
      <c r="H13" s="58">
        <v>-0.09104580983476807</v>
      </c>
      <c r="I13" s="58">
        <v>-0.048485863718428335</v>
      </c>
      <c r="J13" s="59">
        <v>-0.11619784195097616</v>
      </c>
      <c r="K13" s="56">
        <f t="shared" si="5"/>
        <v>-1120.7928565944403</v>
      </c>
      <c r="L13" s="56">
        <f t="shared" si="6"/>
        <v>-201.63108250972502</v>
      </c>
      <c r="M13" s="55">
        <f t="shared" si="6"/>
        <v>-1612.2387823863287</v>
      </c>
      <c r="N13" s="60">
        <f t="shared" si="0"/>
        <v>-2429.8849957304406</v>
      </c>
      <c r="O13" s="60">
        <f t="shared" si="9"/>
        <v>-643.8600319777252</v>
      </c>
      <c r="P13" s="61">
        <f t="shared" si="1"/>
        <v>-3087.728289918329</v>
      </c>
      <c r="Q13" s="62">
        <f t="shared" si="2"/>
        <v>-5324.752649497064</v>
      </c>
      <c r="R13" s="62">
        <f t="shared" si="8"/>
        <v>-1410.9290839701064</v>
      </c>
      <c r="S13" s="62">
        <f t="shared" si="3"/>
        <v>-6766.324094168607</v>
      </c>
      <c r="U13" s="63">
        <v>0.06434200000000001</v>
      </c>
      <c r="V13" s="64">
        <v>0.042</v>
      </c>
      <c r="W13" s="83">
        <f t="shared" si="7"/>
        <v>0.10634200000000002</v>
      </c>
      <c r="X13" s="46">
        <f t="shared" si="4"/>
        <v>2.19135994454602</v>
      </c>
      <c r="Z13" s="70">
        <v>0.010346056763836708</v>
      </c>
      <c r="AA13" s="70">
        <v>0.01329221635727762</v>
      </c>
      <c r="AB13" s="70">
        <v>0.009235031418881379</v>
      </c>
    </row>
    <row r="14" spans="1:28" ht="13.5">
      <c r="A14" s="53">
        <v>2001</v>
      </c>
      <c r="B14" s="54">
        <v>1148.08</v>
      </c>
      <c r="C14" s="54">
        <v>10021.5</v>
      </c>
      <c r="D14" s="55">
        <v>998.86</v>
      </c>
      <c r="E14" s="56">
        <v>10466.618</v>
      </c>
      <c r="F14" s="65">
        <v>3427.711</v>
      </c>
      <c r="G14" s="66">
        <v>11853.463</v>
      </c>
      <c r="H14" s="58">
        <v>-0.11885531414638384</v>
      </c>
      <c r="I14" s="58">
        <v>-0.05437971910332151</v>
      </c>
      <c r="J14" s="59">
        <v>-0.12352922307050751</v>
      </c>
      <c r="K14" s="56">
        <f t="shared" si="5"/>
        <v>-1394.7981327448065</v>
      </c>
      <c r="L14" s="56">
        <f t="shared" si="6"/>
        <v>-188.83574977504807</v>
      </c>
      <c r="M14" s="55">
        <f t="shared" si="6"/>
        <v>-1599.0085868833007</v>
      </c>
      <c r="N14" s="60">
        <f t="shared" si="0"/>
        <v>-2463.2701762728066</v>
      </c>
      <c r="O14" s="60">
        <f t="shared" si="9"/>
        <v>-505.00357169504815</v>
      </c>
      <c r="P14" s="61">
        <f t="shared" si="1"/>
        <v>-2777.568041883301</v>
      </c>
      <c r="Q14" s="62">
        <f t="shared" si="2"/>
        <v>-4947.455654452455</v>
      </c>
      <c r="R14" s="62">
        <f t="shared" si="8"/>
        <v>-1014.2950620552008</v>
      </c>
      <c r="S14" s="62">
        <f t="shared" si="3"/>
        <v>-5578.720047361974</v>
      </c>
      <c r="U14" s="63">
        <v>0.051048</v>
      </c>
      <c r="V14" s="64">
        <v>0.04</v>
      </c>
      <c r="W14" s="83">
        <f t="shared" si="7"/>
        <v>0.091048</v>
      </c>
      <c r="X14" s="46">
        <f t="shared" si="4"/>
        <v>2.00849086799666</v>
      </c>
      <c r="Z14" s="70">
        <v>0.011571565000463857</v>
      </c>
      <c r="AA14" s="70">
        <v>0.016572412427199423</v>
      </c>
      <c r="AB14" s="70">
        <v>0.011015721435251424</v>
      </c>
    </row>
    <row r="15" spans="1:28" ht="13.5">
      <c r="A15" s="67">
        <v>2002</v>
      </c>
      <c r="B15" s="68">
        <v>879.82</v>
      </c>
      <c r="C15" s="54">
        <v>8341.63</v>
      </c>
      <c r="D15" s="55">
        <v>771.21</v>
      </c>
      <c r="E15" s="56">
        <v>8107.398</v>
      </c>
      <c r="F15" s="65">
        <v>2595.126</v>
      </c>
      <c r="G15" s="66">
        <v>9171.685</v>
      </c>
      <c r="H15" s="58">
        <v>-0.22100334778687813</v>
      </c>
      <c r="I15" s="58">
        <v>-0.15010549832443842</v>
      </c>
      <c r="J15" s="59">
        <v>-0.21576248668708886</v>
      </c>
      <c r="K15" s="56">
        <f t="shared" si="5"/>
        <v>-2313.157618006399</v>
      </c>
      <c r="L15" s="56">
        <f t="shared" si="6"/>
        <v>-514.5182677671592</v>
      </c>
      <c r="M15" s="55">
        <f t="shared" si="6"/>
        <v>-2557.5326527334005</v>
      </c>
      <c r="N15" s="60">
        <f t="shared" si="0"/>
        <v>-3259.3398852063992</v>
      </c>
      <c r="O15" s="60">
        <f t="shared" si="9"/>
        <v>-824.3833421671592</v>
      </c>
      <c r="P15" s="61">
        <f t="shared" si="1"/>
        <v>-3629.085707933401</v>
      </c>
      <c r="Q15" s="62">
        <f t="shared" si="2"/>
        <v>-6003.62655459862</v>
      </c>
      <c r="R15" s="62">
        <f t="shared" si="8"/>
        <v>-1518.4945107036913</v>
      </c>
      <c r="S15" s="62">
        <f t="shared" si="3"/>
        <v>-6684.689566729117</v>
      </c>
      <c r="U15" s="63">
        <v>0.0504</v>
      </c>
      <c r="V15" s="64">
        <v>0.04</v>
      </c>
      <c r="W15" s="83">
        <f t="shared" si="7"/>
        <v>0.09040000000000001</v>
      </c>
      <c r="X15" s="46">
        <f t="shared" si="4"/>
        <v>1.8419762178986243</v>
      </c>
      <c r="Z15" s="70">
        <v>0.012656327497074127</v>
      </c>
      <c r="AA15" s="70">
        <v>0.017521104479533145</v>
      </c>
      <c r="AB15" s="70">
        <v>0.012145428546052495</v>
      </c>
    </row>
    <row r="16" spans="1:35" s="49" customFormat="1" ht="13.5">
      <c r="A16" s="67">
        <v>2003</v>
      </c>
      <c r="B16" s="68">
        <v>1111.92</v>
      </c>
      <c r="C16" s="54">
        <v>10453.9</v>
      </c>
      <c r="D16" s="55">
        <v>982.41</v>
      </c>
      <c r="E16" s="54">
        <v>10285.452</v>
      </c>
      <c r="F16" s="69">
        <v>3160.89</v>
      </c>
      <c r="G16" s="66">
        <v>12023.005</v>
      </c>
      <c r="H16" s="70">
        <v>0.2868424808512662</v>
      </c>
      <c r="I16" s="70">
        <v>0.2828079262158354</v>
      </c>
      <c r="J16" s="59">
        <v>0.2956673106898513</v>
      </c>
      <c r="K16" s="68">
        <f t="shared" si="5"/>
        <v>2325.546155568594</v>
      </c>
      <c r="L16" s="54">
        <f t="shared" si="6"/>
        <v>733.9222023287961</v>
      </c>
      <c r="M16" s="55">
        <f t="shared" si="6"/>
        <v>2711.7674384444485</v>
      </c>
      <c r="N16" s="60">
        <f t="shared" si="0"/>
        <v>1694.2473955025937</v>
      </c>
      <c r="O16" s="60">
        <f t="shared" si="9"/>
        <v>531.847526086796</v>
      </c>
      <c r="P16" s="61">
        <f t="shared" si="1"/>
        <v>1997.5958425494487</v>
      </c>
      <c r="Q16" s="62">
        <f t="shared" si="2"/>
        <v>2895.313994910747</v>
      </c>
      <c r="R16" s="62">
        <f t="shared" si="8"/>
        <v>908.8788269796705</v>
      </c>
      <c r="S16" s="62">
        <f t="shared" si="3"/>
        <v>3413.7087738554474</v>
      </c>
      <c r="T16" s="45"/>
      <c r="U16" s="63">
        <v>0.037867000000000005</v>
      </c>
      <c r="V16" s="64">
        <v>0.04</v>
      </c>
      <c r="W16" s="83">
        <f t="shared" si="7"/>
        <v>0.077867</v>
      </c>
      <c r="X16" s="46">
        <f aca="true" t="shared" si="10" ref="X16:X22">X17*(1+W17)</f>
        <v>1.7089086296348477</v>
      </c>
      <c r="Y16" s="45"/>
      <c r="Z16" s="70">
        <v>0.023038520950377395</v>
      </c>
      <c r="AA16" s="70">
        <v>0.02958523472748098</v>
      </c>
      <c r="AB16" s="70">
        <v>0.0218030523614976</v>
      </c>
      <c r="AC16" s="45"/>
      <c r="AD16" s="45"/>
      <c r="AE16" s="45"/>
      <c r="AF16" s="45"/>
      <c r="AG16" s="45"/>
      <c r="AH16" s="45"/>
      <c r="AI16" s="45"/>
    </row>
    <row r="17" spans="1:28" ht="13.5">
      <c r="A17" s="71">
        <v>2004</v>
      </c>
      <c r="B17" s="72">
        <v>1211.92</v>
      </c>
      <c r="C17" s="73">
        <v>10783</v>
      </c>
      <c r="D17" s="74">
        <v>1077.79</v>
      </c>
      <c r="E17" s="72">
        <f>11288570/1000</f>
        <v>11288.57</v>
      </c>
      <c r="F17" s="73">
        <f>3791790/1000</f>
        <v>3791.79</v>
      </c>
      <c r="G17" s="74">
        <v>13346.463</v>
      </c>
      <c r="H17" s="75">
        <v>0.10882102850382624</v>
      </c>
      <c r="I17" s="76">
        <v>0.05311520490175514</v>
      </c>
      <c r="J17" s="77">
        <v>0.11509993264586482</v>
      </c>
      <c r="K17" s="72">
        <f aca="true" t="shared" si="11" ref="K17:M18">E16*H17</f>
        <v>1119.2734652667366</v>
      </c>
      <c r="L17" s="73">
        <f t="shared" si="11"/>
        <v>167.8913200219088</v>
      </c>
      <c r="M17" s="74">
        <f t="shared" si="11"/>
        <v>1383.8470657008959</v>
      </c>
      <c r="N17" s="60">
        <f t="shared" si="0"/>
        <v>269.3762810547365</v>
      </c>
      <c r="O17" s="60">
        <f t="shared" si="9"/>
        <v>-93.29618156809121</v>
      </c>
      <c r="P17" s="61">
        <f t="shared" si="1"/>
        <v>390.37413954589584</v>
      </c>
      <c r="Q17" s="62">
        <f aca="true" t="shared" si="12" ref="Q17:Q23">N17*$X17</f>
        <v>425.20438756453615</v>
      </c>
      <c r="R17" s="62">
        <f aca="true" t="shared" si="13" ref="R17:R23">O17*$X17</f>
        <v>-147.26591959189298</v>
      </c>
      <c r="S17" s="62">
        <f aca="true" t="shared" si="14" ref="S17:S23">P17*$X17</f>
        <v>616.1967797488337</v>
      </c>
      <c r="U17" s="63">
        <v>0.042631</v>
      </c>
      <c r="V17" s="64">
        <v>0.04</v>
      </c>
      <c r="W17" s="83">
        <f t="shared" si="7"/>
        <v>0.08263100000000001</v>
      </c>
      <c r="X17" s="46">
        <f t="shared" si="10"/>
        <v>1.5784774587415726</v>
      </c>
      <c r="Z17" s="70">
        <v>0.01888650083996546</v>
      </c>
      <c r="AA17" s="70">
        <v>0.021635147660069798</v>
      </c>
      <c r="AB17" s="70">
        <v>0.018038094694390328</v>
      </c>
    </row>
    <row r="18" spans="1:28" ht="13.5">
      <c r="A18" s="78">
        <v>2005</v>
      </c>
      <c r="B18" s="54">
        <v>1248</v>
      </c>
      <c r="C18" s="54">
        <v>10717</v>
      </c>
      <c r="D18" s="54">
        <v>1127</v>
      </c>
      <c r="E18" s="54">
        <v>11258</v>
      </c>
      <c r="F18" s="54">
        <v>3755</v>
      </c>
      <c r="G18" s="54">
        <v>13933</v>
      </c>
      <c r="H18" s="70">
        <v>0.04911227806951746</v>
      </c>
      <c r="I18" s="70">
        <v>0.0172232695205361</v>
      </c>
      <c r="J18" s="70">
        <v>0.06365110434956756</v>
      </c>
      <c r="K18" s="72">
        <f t="shared" si="11"/>
        <v>554.4073888472127</v>
      </c>
      <c r="L18" s="73">
        <f t="shared" si="11"/>
        <v>65.30702113527357</v>
      </c>
      <c r="M18" s="74">
        <f t="shared" si="11"/>
        <v>849.5171091106424</v>
      </c>
      <c r="N18" s="60">
        <f t="shared" si="0"/>
        <v>-350.71015375278733</v>
      </c>
      <c r="O18" s="60">
        <f t="shared" si="9"/>
        <v>-238.71870106472642</v>
      </c>
      <c r="P18" s="61">
        <f t="shared" si="1"/>
        <v>-220.60229422935757</v>
      </c>
      <c r="Q18" s="62">
        <f t="shared" si="12"/>
        <v>-512.4961323580941</v>
      </c>
      <c r="R18" s="62">
        <f t="shared" si="13"/>
        <v>-348.8419417233596</v>
      </c>
      <c r="S18" s="62">
        <f t="shared" si="14"/>
        <v>-322.3682615746608</v>
      </c>
      <c r="U18" s="63">
        <v>0.04218</v>
      </c>
      <c r="V18" s="64">
        <v>0.038</v>
      </c>
      <c r="W18" s="83">
        <f aca="true" t="shared" si="15" ref="W18:W23">U18+V18</f>
        <v>0.08018</v>
      </c>
      <c r="X18" s="46">
        <f t="shared" si="10"/>
        <v>1.461309650930005</v>
      </c>
      <c r="Z18" s="70">
        <v>0.019102046371055614</v>
      </c>
      <c r="AA18" s="70">
        <v>0.02329856760520821</v>
      </c>
      <c r="AB18" s="70">
        <v>0.018011415727479774</v>
      </c>
    </row>
    <row r="19" spans="1:28" ht="13.5">
      <c r="A19" s="78">
        <v>2006</v>
      </c>
      <c r="B19" s="54">
        <v>1418</v>
      </c>
      <c r="C19" s="54">
        <v>12463</v>
      </c>
      <c r="D19" s="54">
        <v>1282</v>
      </c>
      <c r="E19" s="54">
        <v>12729</v>
      </c>
      <c r="F19" s="54">
        <v>4180</v>
      </c>
      <c r="G19" s="54">
        <v>15605</v>
      </c>
      <c r="H19" s="70">
        <v>0.1579507714798749</v>
      </c>
      <c r="I19" s="70">
        <v>0.19046705356563032</v>
      </c>
      <c r="J19" s="70">
        <v>0.1579076829638626</v>
      </c>
      <c r="K19" s="72">
        <f aca="true" t="shared" si="16" ref="K19:M23">E18*H19</f>
        <v>1778.2097853204318</v>
      </c>
      <c r="L19" s="73">
        <f t="shared" si="16"/>
        <v>715.2037861389418</v>
      </c>
      <c r="M19" s="74">
        <f t="shared" si="16"/>
        <v>2200.1277467354976</v>
      </c>
      <c r="N19" s="60">
        <f t="shared" si="0"/>
        <v>832.7629453204318</v>
      </c>
      <c r="O19" s="60">
        <f t="shared" si="9"/>
        <v>399.85888613894184</v>
      </c>
      <c r="P19" s="61">
        <f t="shared" si="1"/>
        <v>1030.0344067354974</v>
      </c>
      <c r="Q19" s="62">
        <f t="shared" si="12"/>
        <v>1122.6448171863346</v>
      </c>
      <c r="R19" s="62">
        <f t="shared" si="13"/>
        <v>539.0483674283269</v>
      </c>
      <c r="S19" s="62">
        <f t="shared" si="14"/>
        <v>1388.5857851183089</v>
      </c>
      <c r="U19" s="91">
        <v>0.04398</v>
      </c>
      <c r="V19" s="64">
        <v>0.04</v>
      </c>
      <c r="W19" s="83">
        <f t="shared" si="15"/>
        <v>0.08398</v>
      </c>
      <c r="X19" s="46">
        <f t="shared" si="10"/>
        <v>1.3480965063285346</v>
      </c>
      <c r="Z19" s="70">
        <v>0.021756457658567374</v>
      </c>
      <c r="AA19" s="70">
        <v>0.02758858377323481</v>
      </c>
      <c r="AB19" s="70">
        <v>0.020008163895201214</v>
      </c>
    </row>
    <row r="20" spans="1:28" ht="13.5">
      <c r="A20" s="78">
        <v>2007</v>
      </c>
      <c r="B20" s="54">
        <v>1468</v>
      </c>
      <c r="C20" s="54">
        <v>13264</v>
      </c>
      <c r="D20" s="54">
        <v>1350</v>
      </c>
      <c r="E20" s="54">
        <v>12867</v>
      </c>
      <c r="F20" s="54">
        <v>4291</v>
      </c>
      <c r="G20" s="54">
        <v>15920</v>
      </c>
      <c r="H20" s="70">
        <v>0.05493726356621065</v>
      </c>
      <c r="I20" s="70">
        <v>0.08884634935591462</v>
      </c>
      <c r="J20" s="70">
        <v>0.07089187225772964</v>
      </c>
      <c r="K20" s="72">
        <f t="shared" si="16"/>
        <v>699.2964279342954</v>
      </c>
      <c r="L20" s="73">
        <f t="shared" si="16"/>
        <v>371.3777403077231</v>
      </c>
      <c r="M20" s="74">
        <f t="shared" si="16"/>
        <v>1106.267666581871</v>
      </c>
      <c r="N20" s="60">
        <f t="shared" si="0"/>
        <v>-434.8574720657048</v>
      </c>
      <c r="O20" s="60">
        <f t="shared" si="9"/>
        <v>-1.0602596922769314</v>
      </c>
      <c r="P20" s="61">
        <f t="shared" si="1"/>
        <v>-284.1378334181292</v>
      </c>
      <c r="Q20" s="62">
        <f t="shared" si="12"/>
        <v>-538.2699833281013</v>
      </c>
      <c r="R20" s="62">
        <f t="shared" si="13"/>
        <v>-1.3123977476443838</v>
      </c>
      <c r="S20" s="62">
        <f t="shared" si="14"/>
        <v>-351.70803465865316</v>
      </c>
      <c r="U20" s="91">
        <v>0.0471</v>
      </c>
      <c r="V20" s="64">
        <v>0.042</v>
      </c>
      <c r="W20" s="83">
        <f t="shared" si="15"/>
        <v>0.08910000000000001</v>
      </c>
      <c r="X20" s="46">
        <f t="shared" si="10"/>
        <v>1.23780782878389</v>
      </c>
      <c r="Z20" s="70">
        <v>0.01964853762670571</v>
      </c>
      <c r="AA20" s="70">
        <v>0.024523124489006953</v>
      </c>
      <c r="AB20" s="70">
        <v>0.018286970472781272</v>
      </c>
    </row>
    <row r="21" spans="1:28" ht="13.5">
      <c r="A21" s="78">
        <v>2008</v>
      </c>
      <c r="B21" s="54">
        <v>903</v>
      </c>
      <c r="C21" s="54">
        <v>8776</v>
      </c>
      <c r="D21" s="54">
        <v>829</v>
      </c>
      <c r="E21" s="54">
        <v>7851</v>
      </c>
      <c r="F21" s="54">
        <v>2921</v>
      </c>
      <c r="G21" s="54">
        <v>9568</v>
      </c>
      <c r="H21" s="70">
        <v>-0.36997610819389215</v>
      </c>
      <c r="I21" s="70">
        <v>-0.319305585729856</v>
      </c>
      <c r="J21" s="70">
        <v>-0.3720887517449123</v>
      </c>
      <c r="K21" s="72">
        <f t="shared" si="16"/>
        <v>-4760.48258413081</v>
      </c>
      <c r="L21" s="73">
        <f t="shared" si="16"/>
        <v>-1370.140268366812</v>
      </c>
      <c r="M21" s="74">
        <f t="shared" si="16"/>
        <v>-5923.652927779004</v>
      </c>
      <c r="N21" s="60">
        <f t="shared" si="0"/>
        <v>-5794.21736413081</v>
      </c>
      <c r="O21" s="60">
        <f t="shared" si="9"/>
        <v>-1714.879208366812</v>
      </c>
      <c r="P21" s="61">
        <f t="shared" si="1"/>
        <v>-7202.665727779004</v>
      </c>
      <c r="Q21" s="62">
        <f t="shared" si="12"/>
        <v>-6638.768919966558</v>
      </c>
      <c r="R21" s="62">
        <f t="shared" si="13"/>
        <v>-1964.8359863886922</v>
      </c>
      <c r="S21" s="62">
        <f t="shared" si="14"/>
        <v>-8252.50941921827</v>
      </c>
      <c r="U21" s="91">
        <v>0.04034</v>
      </c>
      <c r="V21" s="64">
        <v>0.04</v>
      </c>
      <c r="W21" s="83">
        <f t="shared" si="15"/>
        <v>0.08034</v>
      </c>
      <c r="X21" s="46">
        <f t="shared" si="10"/>
        <v>1.1457576585</v>
      </c>
      <c r="Z21" s="70">
        <v>0.014877639209656013</v>
      </c>
      <c r="AA21" s="70">
        <v>0.01906538349550857</v>
      </c>
      <c r="AB21" s="70">
        <v>0.013813385529599653</v>
      </c>
    </row>
    <row r="22" spans="1:28" ht="13.5">
      <c r="A22" s="78">
        <v>2009</v>
      </c>
      <c r="B22" s="54">
        <v>1115</v>
      </c>
      <c r="C22" s="54">
        <v>10428</v>
      </c>
      <c r="D22" s="54">
        <v>1037</v>
      </c>
      <c r="E22" s="54">
        <v>9927</v>
      </c>
      <c r="F22" s="54">
        <v>3498</v>
      </c>
      <c r="G22" s="54">
        <v>12298</v>
      </c>
      <c r="H22" s="70">
        <v>0.26464232129829734</v>
      </c>
      <c r="I22" s="70">
        <v>0.2268331507771406</v>
      </c>
      <c r="J22" s="70">
        <v>0.2801653698395057</v>
      </c>
      <c r="K22" s="72">
        <f t="shared" si="16"/>
        <v>2077.7068645129325</v>
      </c>
      <c r="L22" s="73">
        <f t="shared" si="16"/>
        <v>662.5796334200277</v>
      </c>
      <c r="M22" s="74">
        <f t="shared" si="16"/>
        <v>2680.6222586243903</v>
      </c>
      <c r="N22" s="60">
        <f t="shared" si="0"/>
        <v>1586.9408545129324</v>
      </c>
      <c r="O22" s="60">
        <f t="shared" si="9"/>
        <v>479.9879234200277</v>
      </c>
      <c r="P22" s="61">
        <f t="shared" si="1"/>
        <v>2082.5265786243904</v>
      </c>
      <c r="Q22" s="62">
        <f t="shared" si="12"/>
        <v>1711.2776704640205</v>
      </c>
      <c r="R22" s="62">
        <f t="shared" si="13"/>
        <v>517.5949772199868</v>
      </c>
      <c r="S22" s="62">
        <f>P22*$X22</f>
        <v>2245.692536059611</v>
      </c>
      <c r="U22" s="91">
        <v>0.02251</v>
      </c>
      <c r="V22" s="64">
        <v>0.04</v>
      </c>
      <c r="W22" s="83">
        <f t="shared" si="15"/>
        <v>0.06251</v>
      </c>
      <c r="X22" s="46">
        <f t="shared" si="10"/>
        <v>1.07835</v>
      </c>
      <c r="Z22" s="70">
        <v>0.03010038938575943</v>
      </c>
      <c r="AA22" s="70">
        <v>0.038639599670136526</v>
      </c>
      <c r="AB22" s="70">
        <v>0.029652666869447675</v>
      </c>
    </row>
    <row r="23" spans="1:28" ht="13.5">
      <c r="A23" s="78">
        <v>2010</v>
      </c>
      <c r="B23" s="54">
        <v>1257</v>
      </c>
      <c r="C23" s="54">
        <v>11577</v>
      </c>
      <c r="D23" s="54">
        <v>1185</v>
      </c>
      <c r="E23" s="54">
        <v>11429</v>
      </c>
      <c r="F23" s="54">
        <v>3658</v>
      </c>
      <c r="G23" s="54">
        <v>14156</v>
      </c>
      <c r="H23" s="70">
        <v>0.15062857142857156</v>
      </c>
      <c r="I23" s="70">
        <v>0.14063472342588557</v>
      </c>
      <c r="J23" s="70">
        <v>0.1654215971824462</v>
      </c>
      <c r="K23" s="72">
        <f t="shared" si="16"/>
        <v>1495.2898285714298</v>
      </c>
      <c r="L23" s="73">
        <f t="shared" si="16"/>
        <v>491.94026254374774</v>
      </c>
      <c r="M23" s="74">
        <f t="shared" si="16"/>
        <v>2034.3548021497234</v>
      </c>
      <c r="N23" s="60">
        <f t="shared" si="0"/>
        <v>717.5093785714298</v>
      </c>
      <c r="O23" s="60">
        <f t="shared" si="9"/>
        <v>217.8719625437477</v>
      </c>
      <c r="P23" s="61">
        <f t="shared" si="1"/>
        <v>1070.8065021497234</v>
      </c>
      <c r="Q23" s="62">
        <f t="shared" si="12"/>
        <v>717.5093785714298</v>
      </c>
      <c r="R23" s="62">
        <f t="shared" si="13"/>
        <v>217.8719625437477</v>
      </c>
      <c r="S23" s="62">
        <f t="shared" si="14"/>
        <v>1070.8065021497234</v>
      </c>
      <c r="U23" s="91">
        <v>0.03835</v>
      </c>
      <c r="V23" s="64">
        <v>0.04</v>
      </c>
      <c r="W23" s="83">
        <f t="shared" si="15"/>
        <v>0.07835</v>
      </c>
      <c r="X23" s="46">
        <v>1</v>
      </c>
      <c r="Z23" s="70">
        <v>0.022801470720114736</v>
      </c>
      <c r="AA23" s="70">
        <v>0.03040702025990516</v>
      </c>
      <c r="AB23" s="70">
        <v>0.022135855334095567</v>
      </c>
    </row>
    <row r="24" spans="1:22" ht="13.5">
      <c r="A24" s="45"/>
      <c r="B24" s="45"/>
      <c r="C24" s="45"/>
      <c r="D24" s="80"/>
      <c r="E24" s="45"/>
      <c r="F24" s="45"/>
      <c r="G24" s="80"/>
      <c r="H24" s="69"/>
      <c r="I24" s="45"/>
      <c r="J24" s="45"/>
      <c r="K24" s="45"/>
      <c r="L24" s="79"/>
      <c r="M24" s="79"/>
      <c r="N24" s="79"/>
      <c r="O24" s="45"/>
      <c r="U24" s="91">
        <v>0.033080000000000005</v>
      </c>
      <c r="V24" s="64">
        <v>0.04</v>
      </c>
    </row>
    <row r="25" spans="1:15" ht="13.5">
      <c r="A25" s="80"/>
      <c r="B25" s="45"/>
      <c r="C25" s="45"/>
      <c r="D25" s="80"/>
      <c r="E25" s="45"/>
      <c r="F25" s="45"/>
      <c r="G25" s="80"/>
      <c r="H25" s="69"/>
      <c r="I25" s="45"/>
      <c r="J25" s="45"/>
      <c r="K25" s="45"/>
      <c r="L25" s="79"/>
      <c r="M25" s="79"/>
      <c r="N25" s="79"/>
      <c r="O25" s="45"/>
    </row>
    <row r="26" spans="1:15" ht="13.5">
      <c r="A26" s="80"/>
      <c r="B26" s="45"/>
      <c r="C26" s="45"/>
      <c r="D26" s="80"/>
      <c r="E26" s="45"/>
      <c r="F26" s="45"/>
      <c r="G26" s="80"/>
      <c r="H26" s="92"/>
      <c r="I26" s="45"/>
      <c r="J26" s="45"/>
      <c r="K26" s="45"/>
      <c r="L26" s="79"/>
      <c r="M26" s="79"/>
      <c r="N26" s="79"/>
      <c r="O26" s="45"/>
    </row>
    <row r="27" spans="1:15" ht="13.5">
      <c r="A27" s="45"/>
      <c r="B27" s="45"/>
      <c r="C27" s="45"/>
      <c r="D27" s="80"/>
      <c r="E27" s="45"/>
      <c r="F27" s="45"/>
      <c r="G27" s="80"/>
      <c r="H27" s="69"/>
      <c r="I27" s="45"/>
      <c r="J27" s="45"/>
      <c r="K27" s="45"/>
      <c r="L27" s="79"/>
      <c r="M27" s="79"/>
      <c r="N27" s="79"/>
      <c r="O27" s="45"/>
    </row>
    <row r="28" spans="1:19" ht="13.5">
      <c r="A28" s="45"/>
      <c r="B28" s="45"/>
      <c r="C28" s="45"/>
      <c r="D28" s="80"/>
      <c r="E28" s="45"/>
      <c r="F28" s="45"/>
      <c r="G28" s="80"/>
      <c r="H28" s="69"/>
      <c r="I28" s="45"/>
      <c r="J28" s="45"/>
      <c r="K28" s="54">
        <f aca="true" t="shared" si="17" ref="K28:S28">SUM(K6:K27)</f>
        <v>9246.8406734425</v>
      </c>
      <c r="L28" s="54">
        <f t="shared" si="17"/>
        <v>2592.400047130167</v>
      </c>
      <c r="M28" s="54">
        <f t="shared" si="17"/>
        <v>11161.128613928242</v>
      </c>
      <c r="N28" s="54">
        <f t="shared" si="17"/>
        <v>-4581.428104119503</v>
      </c>
      <c r="O28" s="54">
        <f t="shared" si="17"/>
        <v>-1372.383390599833</v>
      </c>
      <c r="P28" s="54">
        <f t="shared" si="17"/>
        <v>-4717.252317153759</v>
      </c>
      <c r="Q28" s="54">
        <f t="shared" si="17"/>
        <v>-3198.9317275335675</v>
      </c>
      <c r="R28" s="54">
        <f t="shared" si="17"/>
        <v>-1479.2183051292839</v>
      </c>
      <c r="S28" s="54">
        <f t="shared" si="17"/>
        <v>-3015.7722602596004</v>
      </c>
    </row>
    <row r="29" spans="1:21" ht="13.5">
      <c r="A29" s="45"/>
      <c r="B29" s="45"/>
      <c r="C29" s="45"/>
      <c r="D29" s="80"/>
      <c r="E29" s="45"/>
      <c r="F29" s="45"/>
      <c r="G29" s="80"/>
      <c r="H29" s="69"/>
      <c r="I29" s="45"/>
      <c r="J29" s="45"/>
      <c r="K29" s="45"/>
      <c r="L29" s="79"/>
      <c r="M29" s="79"/>
      <c r="N29" s="79"/>
      <c r="O29" s="45"/>
      <c r="T29" s="93" t="s">
        <v>119</v>
      </c>
      <c r="U29" s="89">
        <v>0.07929</v>
      </c>
    </row>
    <row r="30" spans="1:21" ht="13.5">
      <c r="A30" s="45"/>
      <c r="B30" s="45"/>
      <c r="C30" s="45"/>
      <c r="D30" s="80"/>
      <c r="E30" s="45"/>
      <c r="F30" s="45"/>
      <c r="G30" s="80"/>
      <c r="H30" s="69"/>
      <c r="I30" s="45"/>
      <c r="J30" s="45"/>
      <c r="K30" s="45"/>
      <c r="L30" s="79"/>
      <c r="M30" s="79"/>
      <c r="N30" s="79"/>
      <c r="O30" s="45"/>
      <c r="T30" s="93" t="s">
        <v>120</v>
      </c>
      <c r="U30" s="89">
        <v>0.08073000000000001</v>
      </c>
    </row>
    <row r="31" spans="1:21" ht="13.5">
      <c r="A31" s="45"/>
      <c r="B31" s="45"/>
      <c r="C31" s="45"/>
      <c r="D31" s="80"/>
      <c r="E31" s="45"/>
      <c r="F31" s="45"/>
      <c r="G31" s="80"/>
      <c r="H31" s="69"/>
      <c r="I31" s="45"/>
      <c r="J31" s="45"/>
      <c r="K31" s="45"/>
      <c r="L31" s="79"/>
      <c r="M31" s="79"/>
      <c r="N31" s="79"/>
      <c r="O31" s="45"/>
      <c r="T31" s="93" t="s">
        <v>86</v>
      </c>
      <c r="U31" s="89">
        <v>0.06698</v>
      </c>
    </row>
    <row r="32" spans="1:21" ht="13.5">
      <c r="A32" s="45"/>
      <c r="B32" s="45"/>
      <c r="C32" s="45"/>
      <c r="D32" s="80"/>
      <c r="E32" s="45"/>
      <c r="F32" s="45"/>
      <c r="G32" s="80"/>
      <c r="H32" s="69"/>
      <c r="I32" s="45"/>
      <c r="J32" s="45"/>
      <c r="K32" s="45"/>
      <c r="L32" s="79"/>
      <c r="M32" s="79"/>
      <c r="N32" s="79"/>
      <c r="O32" s="45"/>
      <c r="T32" s="93" t="s">
        <v>91</v>
      </c>
      <c r="U32" s="89">
        <v>0.06684</v>
      </c>
    </row>
    <row r="33" spans="1:15" ht="13.5">
      <c r="A33" s="45"/>
      <c r="B33" s="45"/>
      <c r="C33" s="45"/>
      <c r="D33" s="80"/>
      <c r="E33" s="45"/>
      <c r="F33" s="45"/>
      <c r="G33" s="80"/>
      <c r="H33" s="69"/>
      <c r="I33" s="45"/>
      <c r="J33" s="45"/>
      <c r="K33" s="45"/>
      <c r="L33" s="79"/>
      <c r="M33" s="79"/>
      <c r="N33" s="79"/>
      <c r="O33" s="45"/>
    </row>
    <row r="34" spans="1:15" ht="13.5">
      <c r="A34" s="45"/>
      <c r="B34" s="45"/>
      <c r="C34" s="45"/>
      <c r="D34" s="80"/>
      <c r="E34" s="45"/>
      <c r="F34" s="45"/>
      <c r="G34" s="80"/>
      <c r="H34" s="69"/>
      <c r="I34" s="45"/>
      <c r="J34" s="45"/>
      <c r="K34" s="45"/>
      <c r="L34" s="79"/>
      <c r="M34" s="79"/>
      <c r="N34" s="79"/>
      <c r="O34" s="45"/>
    </row>
  </sheetData>
  <sheetProtection/>
  <mergeCells count="6">
    <mergeCell ref="Q1:S1"/>
    <mergeCell ref="N1:P1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23.140625" style="3" customWidth="1"/>
    <col min="2" max="3" width="6.7109375" style="18" customWidth="1"/>
    <col min="4" max="4" width="8.7109375" style="18" customWidth="1"/>
    <col min="5" max="5" width="9.8515625" style="18" customWidth="1"/>
    <col min="6" max="7" width="9.28125" style="18" customWidth="1"/>
    <col min="8" max="10" width="5.57421875" style="18" customWidth="1"/>
    <col min="11" max="14" width="6.57421875" style="18" customWidth="1"/>
    <col min="15" max="16" width="7.57421875" style="18" customWidth="1"/>
    <col min="17" max="16384" width="9.140625" style="3" customWidth="1"/>
  </cols>
  <sheetData>
    <row r="1" spans="1:25" s="5" customFormat="1" ht="10.5">
      <c r="A1" s="39" t="s">
        <v>89</v>
      </c>
      <c r="B1" s="40">
        <v>1991</v>
      </c>
      <c r="C1" s="41">
        <v>1992</v>
      </c>
      <c r="D1" s="41">
        <v>1993</v>
      </c>
      <c r="E1" s="41">
        <v>1994</v>
      </c>
      <c r="F1" s="41">
        <v>1995</v>
      </c>
      <c r="G1" s="42" t="s">
        <v>95</v>
      </c>
      <c r="H1" s="42" t="s">
        <v>96</v>
      </c>
      <c r="I1" s="42" t="s">
        <v>97</v>
      </c>
      <c r="J1" s="42" t="s">
        <v>98</v>
      </c>
      <c r="K1" s="42" t="s">
        <v>99</v>
      </c>
      <c r="L1" s="42" t="s">
        <v>100</v>
      </c>
      <c r="M1" s="42" t="s">
        <v>101</v>
      </c>
      <c r="N1" s="42" t="s">
        <v>102</v>
      </c>
      <c r="O1" s="43">
        <v>2004</v>
      </c>
      <c r="P1" s="43">
        <v>2005</v>
      </c>
      <c r="Q1" s="43">
        <f>P1+1</f>
        <v>2006</v>
      </c>
      <c r="R1" s="43">
        <f>Q1+1</f>
        <v>2007</v>
      </c>
      <c r="S1" s="43">
        <f>R1+1</f>
        <v>2008</v>
      </c>
      <c r="T1" s="43">
        <f>S1+1</f>
        <v>2009</v>
      </c>
      <c r="U1" s="43">
        <f>T1+1</f>
        <v>2010</v>
      </c>
      <c r="W1" s="32" t="s">
        <v>121</v>
      </c>
      <c r="X1" s="32" t="s">
        <v>122</v>
      </c>
      <c r="Y1" s="32" t="s">
        <v>123</v>
      </c>
    </row>
    <row r="2" spans="1:26" s="8" customFormat="1" ht="11.25">
      <c r="A2" s="12" t="s">
        <v>38</v>
      </c>
      <c r="B2" s="13">
        <v>0.20320390635085772</v>
      </c>
      <c r="C2" s="13">
        <v>0.07620457435940198</v>
      </c>
      <c r="D2" s="13">
        <v>0.1007787980936885</v>
      </c>
      <c r="E2" s="13">
        <v>0.013199577613516311</v>
      </c>
      <c r="F2" s="13">
        <v>0.37578599965259674</v>
      </c>
      <c r="G2" s="13">
        <v>0.22960961567597593</v>
      </c>
      <c r="H2" s="13">
        <v>0.3336276825136051</v>
      </c>
      <c r="I2" s="13">
        <v>0.2857901787776598</v>
      </c>
      <c r="J2" s="13">
        <v>0.21041191370111556</v>
      </c>
      <c r="K2" s="13">
        <v>-0.09104580983476807</v>
      </c>
      <c r="L2" s="13">
        <v>-0.11885531414638384</v>
      </c>
      <c r="M2" s="13">
        <v>-0.22100334778687813</v>
      </c>
      <c r="N2" s="30">
        <v>0.2868424808512662</v>
      </c>
      <c r="O2" s="14">
        <v>0.10882102850382624</v>
      </c>
      <c r="P2" s="14">
        <v>0.04911227806951746</v>
      </c>
      <c r="Q2" s="8">
        <v>0.1579507714798749</v>
      </c>
      <c r="R2" s="8">
        <v>0.05493726356621065</v>
      </c>
      <c r="S2" s="8">
        <v>-0.36997610819389215</v>
      </c>
      <c r="T2" s="8">
        <v>0.26464232129829734</v>
      </c>
      <c r="U2" s="8">
        <v>0.15062857142857156</v>
      </c>
      <c r="W2" s="7">
        <f>U13^(1/20)-1</f>
        <v>0.08700056484491991</v>
      </c>
      <c r="X2" s="7">
        <f>J13^(1/9)-1</f>
        <v>0.19768550903786908</v>
      </c>
      <c r="Y2" s="7">
        <f>(U13/J13)^(1/11)-1</f>
        <v>0.004092349829051045</v>
      </c>
      <c r="Z2" s="4">
        <f>((1+X2)^9)*((1+Y2)^11)-((1+W2)^20)</f>
        <v>1.1546319456101628E-14</v>
      </c>
    </row>
    <row r="3" spans="1:21" ht="11.25">
      <c r="A3" s="15" t="s">
        <v>39</v>
      </c>
      <c r="B3" s="16">
        <v>2823.81</v>
      </c>
      <c r="C3" s="16">
        <v>3014.69</v>
      </c>
      <c r="D3" s="16">
        <v>3305.517</v>
      </c>
      <c r="E3" s="16">
        <v>3346.1240000000003</v>
      </c>
      <c r="F3" s="16">
        <v>4588.269</v>
      </c>
      <c r="G3" s="16">
        <v>5625.738</v>
      </c>
      <c r="H3" s="16">
        <v>7554.695</v>
      </c>
      <c r="I3" s="16">
        <v>9942.387999999999</v>
      </c>
      <c r="J3" s="16">
        <v>12310.207999999999</v>
      </c>
      <c r="K3" s="16">
        <v>11735.260999999999</v>
      </c>
      <c r="L3" s="16">
        <v>10466.618</v>
      </c>
      <c r="M3" s="16">
        <v>8107.398</v>
      </c>
      <c r="N3" s="21">
        <v>10285.452</v>
      </c>
      <c r="O3" s="17">
        <v>11288.57</v>
      </c>
      <c r="P3" s="17">
        <v>11258</v>
      </c>
      <c r="Q3" s="3">
        <v>12729</v>
      </c>
      <c r="R3" s="3">
        <v>12867</v>
      </c>
      <c r="S3" s="3">
        <v>7851</v>
      </c>
      <c r="T3" s="3">
        <v>9927</v>
      </c>
      <c r="U3" s="3">
        <v>11429</v>
      </c>
    </row>
    <row r="4" spans="1:26" ht="11.25">
      <c r="A4" s="28" t="s">
        <v>85</v>
      </c>
      <c r="B4" s="16">
        <v>628.8609999999999</v>
      </c>
      <c r="C4" s="16">
        <f>C3-B3</f>
        <v>190.8800000000001</v>
      </c>
      <c r="D4" s="16">
        <f aca="true" t="shared" si="0" ref="D4:U4">D3-C3</f>
        <v>290.82699999999977</v>
      </c>
      <c r="E4" s="16">
        <f t="shared" si="0"/>
        <v>40.607000000000426</v>
      </c>
      <c r="F4" s="16">
        <f t="shared" si="0"/>
        <v>1242.145</v>
      </c>
      <c r="G4" s="16">
        <f t="shared" si="0"/>
        <v>1037.469</v>
      </c>
      <c r="H4" s="16">
        <f t="shared" si="0"/>
        <v>1928.9569999999994</v>
      </c>
      <c r="I4" s="16">
        <f t="shared" si="0"/>
        <v>2387.6929999999993</v>
      </c>
      <c r="J4" s="16">
        <f t="shared" si="0"/>
        <v>2367.8199999999997</v>
      </c>
      <c r="K4" s="16">
        <f t="shared" si="0"/>
        <v>-574.9470000000001</v>
      </c>
      <c r="L4" s="16">
        <f t="shared" si="0"/>
        <v>-1268.6429999999982</v>
      </c>
      <c r="M4" s="16">
        <f t="shared" si="0"/>
        <v>-2359.2200000000003</v>
      </c>
      <c r="N4" s="16">
        <f t="shared" si="0"/>
        <v>2178.053999999999</v>
      </c>
      <c r="O4" s="16">
        <f t="shared" si="0"/>
        <v>1003.1180000000004</v>
      </c>
      <c r="P4" s="16">
        <f t="shared" si="0"/>
        <v>-30.56999999999971</v>
      </c>
      <c r="Q4" s="16">
        <f t="shared" si="0"/>
        <v>1471</v>
      </c>
      <c r="R4" s="16">
        <f t="shared" si="0"/>
        <v>138</v>
      </c>
      <c r="S4" s="16">
        <f t="shared" si="0"/>
        <v>-5016</v>
      </c>
      <c r="T4" s="16">
        <f t="shared" si="0"/>
        <v>2076</v>
      </c>
      <c r="U4" s="16">
        <f t="shared" si="0"/>
        <v>1502</v>
      </c>
      <c r="W4" s="9">
        <f>SUM(B4:U4)</f>
        <v>9234.051</v>
      </c>
      <c r="X4" s="9">
        <f>SUM(B4:J4)</f>
        <v>10115.258999999998</v>
      </c>
      <c r="Y4" s="9">
        <f>SUM(K4:U4)</f>
        <v>-881.2079999999987</v>
      </c>
      <c r="Z4" s="9">
        <f>X4+Y4-W4</f>
        <v>0</v>
      </c>
    </row>
    <row r="5" spans="1:26" ht="11.25">
      <c r="A5" s="15" t="s">
        <v>40</v>
      </c>
      <c r="B5" s="19">
        <v>446.0222110409088</v>
      </c>
      <c r="C5" s="19">
        <f>C2*B3</f>
        <v>215.1872391218229</v>
      </c>
      <c r="D5" s="19">
        <f aca="true" t="shared" si="1" ref="D5:U5">D2*C3</f>
        <v>303.8168348250618</v>
      </c>
      <c r="E5" s="19">
        <f t="shared" si="1"/>
        <v>43.63142819429759</v>
      </c>
      <c r="F5" s="19">
        <f t="shared" si="1"/>
        <v>1257.4265523015456</v>
      </c>
      <c r="G5" s="19">
        <f t="shared" si="1"/>
        <v>1053.5106817079945</v>
      </c>
      <c r="H5" s="19">
        <f t="shared" si="1"/>
        <v>1876.9019313687238</v>
      </c>
      <c r="I5" s="19">
        <f t="shared" si="1"/>
        <v>2159.057634660692</v>
      </c>
      <c r="J5" s="19">
        <f t="shared" si="1"/>
        <v>2091.9968858390066</v>
      </c>
      <c r="K5" s="19">
        <f t="shared" si="1"/>
        <v>-1120.7928565944403</v>
      </c>
      <c r="L5" s="19">
        <f t="shared" si="1"/>
        <v>-1394.7981327448065</v>
      </c>
      <c r="M5" s="19">
        <f t="shared" si="1"/>
        <v>-2313.157618006399</v>
      </c>
      <c r="N5" s="19">
        <f t="shared" si="1"/>
        <v>2325.546155568594</v>
      </c>
      <c r="O5" s="19">
        <f t="shared" si="1"/>
        <v>1119.2734652667366</v>
      </c>
      <c r="P5" s="19">
        <f t="shared" si="1"/>
        <v>554.4073888472127</v>
      </c>
      <c r="Q5" s="19">
        <f t="shared" si="1"/>
        <v>1778.2097853204318</v>
      </c>
      <c r="R5" s="19">
        <f t="shared" si="1"/>
        <v>699.2964279342954</v>
      </c>
      <c r="S5" s="19">
        <f t="shared" si="1"/>
        <v>-4760.48258413081</v>
      </c>
      <c r="T5" s="19">
        <f t="shared" si="1"/>
        <v>2077.7068645129325</v>
      </c>
      <c r="U5" s="19">
        <f t="shared" si="1"/>
        <v>1495.2898285714298</v>
      </c>
      <c r="W5" s="9">
        <f>SUM(B5:U5)</f>
        <v>9908.050123605231</v>
      </c>
      <c r="X5" s="9">
        <f>SUM(B5:J5)</f>
        <v>9447.551399060054</v>
      </c>
      <c r="Y5" s="9">
        <f>SUM(K5:U5)</f>
        <v>460.49872454517686</v>
      </c>
      <c r="Z5" s="9">
        <f aca="true" t="shared" si="2" ref="Z5:Z10">X5+Y5-W5</f>
        <v>0</v>
      </c>
    </row>
    <row r="6" spans="1:26" ht="11.25">
      <c r="A6" s="15" t="s">
        <v>88</v>
      </c>
      <c r="B6" s="20">
        <v>0.08073000000000001</v>
      </c>
      <c r="C6" s="20">
        <v>0.06698</v>
      </c>
      <c r="D6" s="20">
        <v>0.06684</v>
      </c>
      <c r="E6" s="20">
        <v>0.05795</v>
      </c>
      <c r="F6" s="20">
        <v>0.07835</v>
      </c>
      <c r="G6" s="20">
        <v>0.05575</v>
      </c>
      <c r="H6" s="20">
        <v>0.06417</v>
      </c>
      <c r="I6" s="20">
        <v>0.05738000000000001</v>
      </c>
      <c r="J6" s="20">
        <v>0.046470000000000004</v>
      </c>
      <c r="K6" s="20">
        <v>0.06434200000000001</v>
      </c>
      <c r="L6" s="20">
        <v>0.051048</v>
      </c>
      <c r="M6" s="20">
        <v>0.0504</v>
      </c>
      <c r="N6" s="31">
        <v>0.037867000000000005</v>
      </c>
      <c r="O6" s="25">
        <v>0.042631</v>
      </c>
      <c r="P6" s="25">
        <v>0.04218</v>
      </c>
      <c r="Q6" s="7">
        <v>0.04398</v>
      </c>
      <c r="R6" s="7">
        <v>0.0471</v>
      </c>
      <c r="S6" s="7">
        <v>0.04034</v>
      </c>
      <c r="T6" s="7">
        <v>0.02251</v>
      </c>
      <c r="U6" s="7">
        <v>0.03835</v>
      </c>
      <c r="W6" s="7">
        <f>U14^(1/20)-1</f>
        <v>0.05267281364865917</v>
      </c>
      <c r="X6" s="7">
        <f>J14^(1/9)-1</f>
        <v>0.06379666989048749</v>
      </c>
      <c r="Y6" s="7">
        <f>(U14/J14)^(1/11)-1</f>
        <v>0.043658050277303406</v>
      </c>
      <c r="Z6" s="4">
        <f>((1+X6)^9)*((1+Y6)^11)-((1+W6)^20)</f>
        <v>-9.769962616701378E-15</v>
      </c>
    </row>
    <row r="7" spans="1:26" ht="11.25">
      <c r="A7" s="15" t="s">
        <v>37</v>
      </c>
      <c r="B7" s="20">
        <v>0.13873000000000002</v>
      </c>
      <c r="C7" s="20">
        <v>0.11998</v>
      </c>
      <c r="D7" s="20">
        <v>0.11684</v>
      </c>
      <c r="E7" s="20">
        <v>0.10395</v>
      </c>
      <c r="F7" s="20">
        <v>0.12835000000000002</v>
      </c>
      <c r="G7" s="20">
        <v>0.09875</v>
      </c>
      <c r="H7" s="20">
        <v>0.11017</v>
      </c>
      <c r="I7" s="20">
        <v>0.09638000000000001</v>
      </c>
      <c r="J7" s="20">
        <v>0.08147000000000001</v>
      </c>
      <c r="K7" s="20">
        <v>0.10634200000000002</v>
      </c>
      <c r="L7" s="20">
        <v>0.091048</v>
      </c>
      <c r="M7" s="20">
        <v>0.09040000000000001</v>
      </c>
      <c r="N7" s="31">
        <v>0.077867</v>
      </c>
      <c r="O7" s="25">
        <v>0.08263100000000001</v>
      </c>
      <c r="P7" s="25">
        <v>0.08018</v>
      </c>
      <c r="Q7" s="7">
        <v>0.08398</v>
      </c>
      <c r="R7" s="7">
        <v>0.08910000000000001</v>
      </c>
      <c r="S7" s="7">
        <v>0.08034</v>
      </c>
      <c r="T7" s="7">
        <v>0.06251</v>
      </c>
      <c r="U7" s="7">
        <v>0.07835</v>
      </c>
      <c r="W7" s="7">
        <f>U15^(1/20)-1</f>
        <v>0.09570618994065105</v>
      </c>
      <c r="X7" s="7">
        <f>J15^(1/9)-1</f>
        <v>0.11038980278841026</v>
      </c>
      <c r="Y7" s="7">
        <f>(U15/J15)^(1/11)-1</f>
        <v>0.0838368678004573</v>
      </c>
      <c r="Z7" s="4">
        <f>((1+X7)^9)*((1+Y7)^11)-((1+W7)^20)</f>
        <v>0</v>
      </c>
    </row>
    <row r="8" spans="1:26" ht="11.25">
      <c r="A8" s="15" t="s">
        <v>46</v>
      </c>
      <c r="B8" s="103">
        <f>B7-B6</f>
        <v>0.05800000000000001</v>
      </c>
      <c r="C8" s="103">
        <f aca="true" t="shared" si="3" ref="C8:U8">C7-C6</f>
        <v>0.053000000000000005</v>
      </c>
      <c r="D8" s="103">
        <f t="shared" si="3"/>
        <v>0.05</v>
      </c>
      <c r="E8" s="103">
        <f t="shared" si="3"/>
        <v>0.046</v>
      </c>
      <c r="F8" s="103">
        <f t="shared" si="3"/>
        <v>0.05000000000000002</v>
      </c>
      <c r="G8" s="103">
        <f t="shared" si="3"/>
        <v>0.043000000000000003</v>
      </c>
      <c r="H8" s="103">
        <f t="shared" si="3"/>
        <v>0.046</v>
      </c>
      <c r="I8" s="103">
        <f t="shared" si="3"/>
        <v>0.039</v>
      </c>
      <c r="J8" s="103">
        <f t="shared" si="3"/>
        <v>0.03500000000000001</v>
      </c>
      <c r="K8" s="103">
        <f t="shared" si="3"/>
        <v>0.04200000000000001</v>
      </c>
      <c r="L8" s="103">
        <f t="shared" si="3"/>
        <v>0.04</v>
      </c>
      <c r="M8" s="103">
        <f t="shared" si="3"/>
        <v>0.04000000000000001</v>
      </c>
      <c r="N8" s="103">
        <f t="shared" si="3"/>
        <v>0.04</v>
      </c>
      <c r="O8" s="103">
        <f t="shared" si="3"/>
        <v>0.04000000000000001</v>
      </c>
      <c r="P8" s="103">
        <f t="shared" si="3"/>
        <v>0.038</v>
      </c>
      <c r="Q8" s="103">
        <f t="shared" si="3"/>
        <v>0.04</v>
      </c>
      <c r="R8" s="103">
        <f t="shared" si="3"/>
        <v>0.04200000000000001</v>
      </c>
      <c r="S8" s="103">
        <f t="shared" si="3"/>
        <v>0.039999999999999994</v>
      </c>
      <c r="T8" s="103">
        <f t="shared" si="3"/>
        <v>0.039999999999999994</v>
      </c>
      <c r="U8" s="103">
        <f t="shared" si="3"/>
        <v>0.04</v>
      </c>
      <c r="W8" s="7">
        <f>U16^(1/20)-1</f>
        <v>0.043085206010681</v>
      </c>
      <c r="X8" s="7">
        <f>J16^(1/9)-1</f>
        <v>0.046645424177125694</v>
      </c>
      <c r="Y8" s="7">
        <f>(U16/J16)^(1/11)-1</f>
        <v>0.040181309732054915</v>
      </c>
      <c r="Z8" s="4">
        <f>((1+X8)^9)*((1+Y8)^11)-((1+W8)^20)</f>
        <v>0</v>
      </c>
    </row>
    <row r="9" spans="1:26" s="22" customFormat="1" ht="11.25">
      <c r="A9" s="15" t="s">
        <v>41</v>
      </c>
      <c r="B9" s="21">
        <v>141.51693627090876</v>
      </c>
      <c r="C9" s="21">
        <f>B3*(C2-C7)</f>
        <v>-123.6134846781771</v>
      </c>
      <c r="D9" s="21">
        <f aca="true" t="shared" si="4" ref="D9:U9">C3*(D2-D7)</f>
        <v>-48.4195447749382</v>
      </c>
      <c r="E9" s="21">
        <f t="shared" si="4"/>
        <v>-299.97706395570236</v>
      </c>
      <c r="F9" s="21">
        <f t="shared" si="4"/>
        <v>827.9515369015456</v>
      </c>
      <c r="G9" s="21">
        <f t="shared" si="4"/>
        <v>600.4191179579944</v>
      </c>
      <c r="H9" s="21">
        <f t="shared" si="4"/>
        <v>1257.1143759087238</v>
      </c>
      <c r="I9" s="21">
        <f t="shared" si="4"/>
        <v>1430.9361305606922</v>
      </c>
      <c r="J9" s="21">
        <f t="shared" si="4"/>
        <v>1281.9905354790067</v>
      </c>
      <c r="K9" s="21">
        <f t="shared" si="4"/>
        <v>-2429.8849957304406</v>
      </c>
      <c r="L9" s="21">
        <f t="shared" si="4"/>
        <v>-2463.2701762728066</v>
      </c>
      <c r="M9" s="21">
        <f t="shared" si="4"/>
        <v>-3259.3398852063992</v>
      </c>
      <c r="N9" s="21">
        <f t="shared" si="4"/>
        <v>1694.2473955025937</v>
      </c>
      <c r="O9" s="21">
        <f t="shared" si="4"/>
        <v>269.3762810547365</v>
      </c>
      <c r="P9" s="21">
        <f t="shared" si="4"/>
        <v>-350.71015375278733</v>
      </c>
      <c r="Q9" s="21">
        <f t="shared" si="4"/>
        <v>832.7629453204318</v>
      </c>
      <c r="R9" s="21">
        <f t="shared" si="4"/>
        <v>-434.8574720657048</v>
      </c>
      <c r="S9" s="21">
        <f t="shared" si="4"/>
        <v>-5794.21736413081</v>
      </c>
      <c r="T9" s="21">
        <f t="shared" si="4"/>
        <v>1586.9408545129324</v>
      </c>
      <c r="U9" s="21">
        <f t="shared" si="4"/>
        <v>717.5093785714298</v>
      </c>
      <c r="W9" s="9">
        <f>SUM(B9:U9)</f>
        <v>-4563.52465252677</v>
      </c>
      <c r="X9" s="9">
        <f>SUM(B9:J9)</f>
        <v>5067.918539670054</v>
      </c>
      <c r="Y9" s="9">
        <f>SUM(K9:U9)</f>
        <v>-9631.443192196824</v>
      </c>
      <c r="Z9" s="9">
        <f t="shared" si="2"/>
        <v>0</v>
      </c>
    </row>
    <row r="10" spans="1:26" ht="11.25">
      <c r="A10" s="11" t="s">
        <v>118</v>
      </c>
      <c r="B10" s="23">
        <f>G26</f>
        <v>773.1610328927852</v>
      </c>
      <c r="C10" s="23">
        <v>-602.9997356881115</v>
      </c>
      <c r="D10" s="23">
        <v>-211.4857035850116</v>
      </c>
      <c r="E10" s="23">
        <v>-1186.8585389845227</v>
      </c>
      <c r="F10" s="23">
        <v>2903.166821943958</v>
      </c>
      <c r="G10" s="23">
        <v>1916.1199800635163</v>
      </c>
      <c r="H10" s="23">
        <v>3613.71162544371</v>
      </c>
      <c r="I10" s="23">
        <v>3751.7841557004253</v>
      </c>
      <c r="J10" s="23">
        <v>3108.0495773881808</v>
      </c>
      <c r="K10" s="23">
        <v>-5324.752649497064</v>
      </c>
      <c r="L10" s="23">
        <v>-4947.455654452455</v>
      </c>
      <c r="M10" s="23">
        <v>-6003.62655459862</v>
      </c>
      <c r="N10" s="23">
        <v>2895.313994910747</v>
      </c>
      <c r="O10" s="26">
        <v>425.20438756453615</v>
      </c>
      <c r="P10" s="26">
        <v>-512.4961323580941</v>
      </c>
      <c r="Q10" s="9">
        <v>1122.6448171863346</v>
      </c>
      <c r="R10" s="9">
        <v>-538.2699833281013</v>
      </c>
      <c r="S10" s="9">
        <v>-6638.768919966558</v>
      </c>
      <c r="T10" s="9">
        <v>1711.2776704640205</v>
      </c>
      <c r="U10" s="9">
        <v>717.5093785714298</v>
      </c>
      <c r="W10" s="9">
        <f>SUM(B10:U10)</f>
        <v>-3028.7704303288942</v>
      </c>
      <c r="X10" s="9">
        <f>SUM(B10:J10)</f>
        <v>14064.64921517493</v>
      </c>
      <c r="Y10" s="9">
        <f>SUM(K10:U10)</f>
        <v>-17093.419645503825</v>
      </c>
      <c r="Z10" s="9">
        <f t="shared" si="2"/>
        <v>0</v>
      </c>
    </row>
    <row r="11" spans="2:16" ht="11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21" ht="11.25">
      <c r="A12" s="3" t="s">
        <v>117</v>
      </c>
      <c r="B12" s="24">
        <f>C12*(1+C7)</f>
        <v>5.4633816507496125</v>
      </c>
      <c r="C12" s="24">
        <f aca="true" t="shared" si="5" ref="C12:K12">D12*(1+D7)</f>
        <v>4.878106440070012</v>
      </c>
      <c r="D12" s="24">
        <f t="shared" si="5"/>
        <v>4.36777554535118</v>
      </c>
      <c r="E12" s="24">
        <f t="shared" si="5"/>
        <v>3.9564976179638394</v>
      </c>
      <c r="F12" s="24">
        <f t="shared" si="5"/>
        <v>3.506445356461948</v>
      </c>
      <c r="G12" s="24">
        <f t="shared" si="5"/>
        <v>3.1913040786911933</v>
      </c>
      <c r="H12" s="24">
        <f t="shared" si="5"/>
        <v>2.8746084641912435</v>
      </c>
      <c r="I12" s="24">
        <f t="shared" si="5"/>
        <v>2.6219088857797876</v>
      </c>
      <c r="J12" s="24">
        <f t="shared" si="5"/>
        <v>2.424393543768933</v>
      </c>
      <c r="K12" s="24">
        <f t="shared" si="5"/>
        <v>2.19135994454602</v>
      </c>
      <c r="L12" s="24">
        <f aca="true" t="shared" si="6" ref="L12:T12">M12*(1+M7)</f>
        <v>2.00849086799666</v>
      </c>
      <c r="M12" s="24">
        <f t="shared" si="6"/>
        <v>1.8419762178986243</v>
      </c>
      <c r="N12" s="24">
        <f t="shared" si="6"/>
        <v>1.7089086296348477</v>
      </c>
      <c r="O12" s="24">
        <f t="shared" si="6"/>
        <v>1.5784774587415726</v>
      </c>
      <c r="P12" s="24">
        <f t="shared" si="6"/>
        <v>1.461309650930005</v>
      </c>
      <c r="Q12" s="24">
        <f t="shared" si="6"/>
        <v>1.3480965063285346</v>
      </c>
      <c r="R12" s="24">
        <f t="shared" si="6"/>
        <v>1.23780782878389</v>
      </c>
      <c r="S12" s="24">
        <f t="shared" si="6"/>
        <v>1.1457576585</v>
      </c>
      <c r="T12" s="24">
        <f t="shared" si="6"/>
        <v>1.07835</v>
      </c>
      <c r="U12" s="16">
        <v>1</v>
      </c>
    </row>
    <row r="13" spans="2:21" ht="11.25">
      <c r="B13" s="24">
        <f>(1+B2)</f>
        <v>1.2032039063508577</v>
      </c>
      <c r="C13" s="24">
        <f>(1+C2)*B13</f>
        <v>1.2948935479018946</v>
      </c>
      <c r="D13" s="24">
        <f>(1+D2)*C13</f>
        <v>1.4253913633187196</v>
      </c>
      <c r="E13" s="24">
        <f>(1+E2)*D13</f>
        <v>1.4442059272484808</v>
      </c>
      <c r="F13" s="24">
        <f aca="true" t="shared" si="7" ref="F13:L13">(1+F2)*E13</f>
        <v>1.9869182953237565</v>
      </c>
      <c r="G13" s="24">
        <f t="shared" si="7"/>
        <v>2.4431338414926094</v>
      </c>
      <c r="H13" s="24">
        <f t="shared" si="7"/>
        <v>3.25823092310035</v>
      </c>
      <c r="I13" s="24">
        <f t="shared" si="7"/>
        <v>4.189401321112099</v>
      </c>
      <c r="J13" s="24">
        <f t="shared" si="7"/>
        <v>5.070901270349277</v>
      </c>
      <c r="K13" s="24">
        <f t="shared" si="7"/>
        <v>4.609216957598173</v>
      </c>
      <c r="L13" s="24">
        <f t="shared" si="7"/>
        <v>4.0613870281340025</v>
      </c>
      <c r="M13" s="24">
        <f aca="true" t="shared" si="8" ref="M13:U13">(1+M2)*L13</f>
        <v>3.163806898258188</v>
      </c>
      <c r="N13" s="24">
        <f t="shared" si="8"/>
        <v>4.071321117888916</v>
      </c>
      <c r="O13" s="24">
        <f t="shared" si="8"/>
        <v>4.514366469306935</v>
      </c>
      <c r="P13" s="24">
        <f t="shared" si="8"/>
        <v>4.736077290655244</v>
      </c>
      <c r="Q13" s="24">
        <f t="shared" si="8"/>
        <v>5.484144352502555</v>
      </c>
      <c r="R13" s="24">
        <f t="shared" si="8"/>
        <v>5.785428236231133</v>
      </c>
      <c r="S13" s="24">
        <f t="shared" si="8"/>
        <v>3.644958013155285</v>
      </c>
      <c r="T13" s="24">
        <f t="shared" si="8"/>
        <v>4.609568162791529</v>
      </c>
      <c r="U13" s="24">
        <f t="shared" si="8"/>
        <v>5.303900830055443</v>
      </c>
    </row>
    <row r="14" spans="1:21" ht="11.25">
      <c r="A14" s="15" t="s">
        <v>88</v>
      </c>
      <c r="B14" s="24">
        <f>(1+B6)</f>
        <v>1.08073</v>
      </c>
      <c r="C14" s="24">
        <f aca="true" t="shared" si="9" ref="C14:D16">(1+C6)*B14</f>
        <v>1.1531172954</v>
      </c>
      <c r="D14" s="24">
        <f t="shared" si="9"/>
        <v>1.230191655424536</v>
      </c>
      <c r="E14" s="24">
        <f aca="true" t="shared" si="10" ref="E14:O14">(1+E6)*D14</f>
        <v>1.3014812618563878</v>
      </c>
      <c r="F14" s="24">
        <f t="shared" si="10"/>
        <v>1.4034523187228356</v>
      </c>
      <c r="G14" s="24">
        <f t="shared" si="10"/>
        <v>1.4816947854916336</v>
      </c>
      <c r="H14" s="24">
        <f t="shared" si="10"/>
        <v>1.5767751398766319</v>
      </c>
      <c r="I14" s="24">
        <f t="shared" si="10"/>
        <v>1.6672504974027529</v>
      </c>
      <c r="J14" s="24">
        <f t="shared" si="10"/>
        <v>1.744727628017059</v>
      </c>
      <c r="K14" s="24">
        <f t="shared" si="10"/>
        <v>1.8569868930589324</v>
      </c>
      <c r="L14" s="24">
        <f t="shared" si="10"/>
        <v>1.9517823599758046</v>
      </c>
      <c r="M14" s="24">
        <f t="shared" si="10"/>
        <v>2.050152190918585</v>
      </c>
      <c r="N14" s="24">
        <f t="shared" si="10"/>
        <v>2.1277853039320993</v>
      </c>
      <c r="O14" s="24">
        <f t="shared" si="10"/>
        <v>2.2184949192240286</v>
      </c>
      <c r="P14" s="24">
        <f aca="true" t="shared" si="11" ref="P14:U16">(1+P6)*O14</f>
        <v>2.3120710349168982</v>
      </c>
      <c r="Q14" s="24">
        <f t="shared" si="11"/>
        <v>2.413755919032543</v>
      </c>
      <c r="R14" s="24">
        <f t="shared" si="11"/>
        <v>2.5274438228189755</v>
      </c>
      <c r="S14" s="24">
        <f t="shared" si="11"/>
        <v>2.629400906631493</v>
      </c>
      <c r="T14" s="24">
        <f t="shared" si="11"/>
        <v>2.688588721039768</v>
      </c>
      <c r="U14" s="24">
        <f t="shared" si="11"/>
        <v>2.7916960984916437</v>
      </c>
    </row>
    <row r="15" spans="1:21" ht="11.25">
      <c r="A15" s="3" t="s">
        <v>37</v>
      </c>
      <c r="B15" s="24">
        <f>(1+B7)</f>
        <v>1.13873</v>
      </c>
      <c r="C15" s="24">
        <f t="shared" si="9"/>
        <v>1.2753548254</v>
      </c>
      <c r="D15" s="24">
        <f t="shared" si="9"/>
        <v>1.424367283199736</v>
      </c>
      <c r="E15" s="24">
        <f aca="true" t="shared" si="12" ref="E15:O15">(1+E7)*D15</f>
        <v>1.5724302622883486</v>
      </c>
      <c r="F15" s="24">
        <f t="shared" si="12"/>
        <v>1.774251686453058</v>
      </c>
      <c r="G15" s="24">
        <f t="shared" si="12"/>
        <v>1.9494590404902972</v>
      </c>
      <c r="H15" s="24">
        <f t="shared" si="12"/>
        <v>2.1642309429811135</v>
      </c>
      <c r="I15" s="24">
        <f t="shared" si="12"/>
        <v>2.372819521265633</v>
      </c>
      <c r="J15" s="24">
        <f t="shared" si="12"/>
        <v>2.5661331276631443</v>
      </c>
      <c r="K15" s="24">
        <f t="shared" si="12"/>
        <v>2.839020856725098</v>
      </c>
      <c r="L15" s="24">
        <f t="shared" si="12"/>
        <v>3.097508027688205</v>
      </c>
      <c r="M15" s="24">
        <f t="shared" si="12"/>
        <v>3.3775227533912187</v>
      </c>
      <c r="N15" s="24">
        <f t="shared" si="12"/>
        <v>3.6405203176295324</v>
      </c>
      <c r="O15" s="24">
        <f t="shared" si="12"/>
        <v>3.9413401519955786</v>
      </c>
      <c r="P15" s="24">
        <f t="shared" si="11"/>
        <v>4.257356805382583</v>
      </c>
      <c r="Q15" s="24">
        <f t="shared" si="11"/>
        <v>4.614889629898612</v>
      </c>
      <c r="R15" s="24">
        <f t="shared" si="11"/>
        <v>5.026076295922579</v>
      </c>
      <c r="S15" s="24">
        <f t="shared" si="11"/>
        <v>5.429871265536999</v>
      </c>
      <c r="T15" s="24">
        <f t="shared" si="11"/>
        <v>5.7692925183457175</v>
      </c>
      <c r="U15" s="24">
        <f t="shared" si="11"/>
        <v>6.221316587158104</v>
      </c>
    </row>
    <row r="16" spans="1:21" ht="11.25">
      <c r="A16" s="15" t="s">
        <v>46</v>
      </c>
      <c r="B16" s="24">
        <f>(1+B8)</f>
        <v>1.058</v>
      </c>
      <c r="C16" s="24">
        <f t="shared" si="9"/>
        <v>1.114074</v>
      </c>
      <c r="D16" s="24">
        <f t="shared" si="9"/>
        <v>1.1697777</v>
      </c>
      <c r="E16" s="24">
        <f aca="true" t="shared" si="13" ref="E16:O16">(1+E8)*D16</f>
        <v>1.2235874742000001</v>
      </c>
      <c r="F16" s="24">
        <f t="shared" si="13"/>
        <v>1.2847668479100003</v>
      </c>
      <c r="G16" s="24">
        <f t="shared" si="13"/>
        <v>1.3400118223701303</v>
      </c>
      <c r="H16" s="24">
        <f t="shared" si="13"/>
        <v>1.4016523661991562</v>
      </c>
      <c r="I16" s="24">
        <f t="shared" si="13"/>
        <v>1.4563168084809233</v>
      </c>
      <c r="J16" s="24">
        <f t="shared" si="13"/>
        <v>1.5072878967777554</v>
      </c>
      <c r="K16" s="24">
        <f t="shared" si="13"/>
        <v>1.5705939884424212</v>
      </c>
      <c r="L16" s="24">
        <f t="shared" si="13"/>
        <v>1.633417747980118</v>
      </c>
      <c r="M16" s="24">
        <f t="shared" si="13"/>
        <v>1.6987544578993228</v>
      </c>
      <c r="N16" s="24">
        <f t="shared" si="13"/>
        <v>1.7667046362152958</v>
      </c>
      <c r="O16" s="24">
        <f t="shared" si="13"/>
        <v>1.8373728216639078</v>
      </c>
      <c r="P16" s="24">
        <f t="shared" si="11"/>
        <v>1.9071929888871364</v>
      </c>
      <c r="Q16" s="24">
        <f t="shared" si="11"/>
        <v>1.983480708442622</v>
      </c>
      <c r="R16" s="24">
        <f t="shared" si="11"/>
        <v>2.066786898197212</v>
      </c>
      <c r="S16" s="24">
        <f t="shared" si="11"/>
        <v>2.1494583741251008</v>
      </c>
      <c r="T16" s="24">
        <f t="shared" si="11"/>
        <v>2.235436709090105</v>
      </c>
      <c r="U16" s="24">
        <f t="shared" si="11"/>
        <v>2.3248541774537093</v>
      </c>
    </row>
    <row r="18" spans="1:16" ht="11.25">
      <c r="A18" s="3" t="s">
        <v>90</v>
      </c>
      <c r="B18" s="29" t="s">
        <v>86</v>
      </c>
      <c r="C18" s="29" t="s">
        <v>91</v>
      </c>
      <c r="D18" s="29" t="s">
        <v>92</v>
      </c>
      <c r="E18" s="29" t="s">
        <v>93</v>
      </c>
      <c r="F18" s="29" t="s">
        <v>94</v>
      </c>
      <c r="G18" s="29" t="s">
        <v>95</v>
      </c>
      <c r="H18" s="29" t="s">
        <v>96</v>
      </c>
      <c r="I18" s="29" t="s">
        <v>97</v>
      </c>
      <c r="J18" s="29" t="s">
        <v>98</v>
      </c>
      <c r="K18" s="29" t="s">
        <v>99</v>
      </c>
      <c r="L18" s="29" t="s">
        <v>100</v>
      </c>
      <c r="M18" s="29" t="s">
        <v>101</v>
      </c>
      <c r="N18" s="29" t="s">
        <v>102</v>
      </c>
      <c r="O18" s="29" t="s">
        <v>103</v>
      </c>
      <c r="P18" s="29" t="s">
        <v>103</v>
      </c>
    </row>
    <row r="19" spans="1:16" ht="11.25">
      <c r="A19" s="3" t="s">
        <v>87</v>
      </c>
      <c r="B19" s="3">
        <v>7.409000000000001</v>
      </c>
      <c r="C19" s="3">
        <v>7.396000000000001</v>
      </c>
      <c r="D19" s="3">
        <v>6.348</v>
      </c>
      <c r="E19" s="3">
        <v>7.881</v>
      </c>
      <c r="F19" s="3">
        <v>5.955</v>
      </c>
      <c r="G19" s="3">
        <v>6.643000000000001</v>
      </c>
      <c r="H19" s="3">
        <v>5.926</v>
      </c>
      <c r="I19" s="3">
        <v>5.085</v>
      </c>
      <c r="J19" s="3">
        <v>6.4768</v>
      </c>
      <c r="K19" s="3">
        <v>5.448300000000001</v>
      </c>
      <c r="L19" s="3">
        <v>5.4745</v>
      </c>
      <c r="M19" s="3">
        <v>4.7636</v>
      </c>
      <c r="N19" s="3">
        <v>5.0814</v>
      </c>
      <c r="O19" s="3">
        <v>4.823300000000001</v>
      </c>
      <c r="P19" s="3">
        <v>4.823300000000001</v>
      </c>
    </row>
    <row r="22" spans="1:16" ht="12.75">
      <c r="A22" s="94" t="s">
        <v>36</v>
      </c>
      <c r="B22" s="34" t="s">
        <v>66</v>
      </c>
      <c r="C22" s="35" t="s">
        <v>68</v>
      </c>
      <c r="D22" s="34" t="s">
        <v>63</v>
      </c>
      <c r="E22" s="35" t="s">
        <v>63</v>
      </c>
      <c r="F22" s="116" t="s">
        <v>41</v>
      </c>
      <c r="G22" s="116"/>
      <c r="M22" s="3"/>
      <c r="N22" s="3"/>
      <c r="O22" s="3"/>
      <c r="P22" s="3"/>
    </row>
    <row r="23" spans="1:16" ht="12.75">
      <c r="A23" s="96" t="s">
        <v>42</v>
      </c>
      <c r="B23" s="36" t="s">
        <v>67</v>
      </c>
      <c r="C23" s="37" t="s">
        <v>69</v>
      </c>
      <c r="D23" s="36" t="s">
        <v>64</v>
      </c>
      <c r="E23" s="38" t="s">
        <v>65</v>
      </c>
      <c r="F23" s="38"/>
      <c r="G23" s="84">
        <v>-2010</v>
      </c>
      <c r="M23" s="3"/>
      <c r="N23" s="3"/>
      <c r="O23" s="3"/>
      <c r="P23" s="3"/>
    </row>
    <row r="24" spans="1:11" s="88" customFormat="1" ht="12.75">
      <c r="A24" s="95"/>
      <c r="B24" s="96" t="s">
        <v>42</v>
      </c>
      <c r="C24" s="96" t="s">
        <v>42</v>
      </c>
      <c r="D24" s="96" t="s">
        <v>42</v>
      </c>
      <c r="E24" s="96" t="s">
        <v>42</v>
      </c>
      <c r="F24" s="96" t="s">
        <v>42</v>
      </c>
      <c r="G24" s="96" t="s">
        <v>42</v>
      </c>
      <c r="H24" s="46"/>
      <c r="I24" s="46" t="s">
        <v>104</v>
      </c>
      <c r="J24" s="46" t="s">
        <v>105</v>
      </c>
      <c r="K24" s="82" t="s">
        <v>37</v>
      </c>
    </row>
    <row r="25" spans="1:11" s="88" customFormat="1" ht="12.75">
      <c r="A25" s="97">
        <v>1990</v>
      </c>
      <c r="B25" s="98">
        <f>'3  index'!B3</f>
        <v>330.22</v>
      </c>
      <c r="C25" s="98">
        <f>'3  index'!E3</f>
        <v>2194.949</v>
      </c>
      <c r="D25" s="46"/>
      <c r="E25" s="46"/>
      <c r="F25" s="46"/>
      <c r="G25" s="46"/>
      <c r="H25" s="46"/>
      <c r="I25" s="46"/>
      <c r="J25" s="46"/>
      <c r="K25" s="82"/>
    </row>
    <row r="26" spans="1:11" s="88" customFormat="1" ht="12.75">
      <c r="A26" s="97">
        <v>1991</v>
      </c>
      <c r="B26" s="98">
        <f>'3  index'!B4</f>
        <v>417.1</v>
      </c>
      <c r="C26" s="98">
        <f>'3  index'!E4</f>
        <v>2823.81</v>
      </c>
      <c r="D26" s="90">
        <f>'3  index'!H4</f>
        <v>0.20320390635085772</v>
      </c>
      <c r="E26" s="87">
        <f>'3  index'!K4</f>
        <v>446.0222110409088</v>
      </c>
      <c r="F26" s="98">
        <f>'3  index'!N4</f>
        <v>141.51693627090876</v>
      </c>
      <c r="G26" s="98">
        <f>'3  index'!Q4</f>
        <v>773.1610328927852</v>
      </c>
      <c r="H26" s="46"/>
      <c r="I26" s="64">
        <f>'3  index'!U4</f>
        <v>0.08073000000000001</v>
      </c>
      <c r="J26" s="64">
        <f>'3  index'!V4</f>
        <v>0.058</v>
      </c>
      <c r="K26" s="64">
        <f>'3  index'!W4</f>
        <v>0.13873000000000002</v>
      </c>
    </row>
    <row r="27" spans="1:11" s="88" customFormat="1" ht="12.75">
      <c r="A27" s="99">
        <v>1992</v>
      </c>
      <c r="B27" s="98">
        <f>'3  index'!B5</f>
        <v>435.71</v>
      </c>
      <c r="C27" s="98">
        <f>'3  index'!E5</f>
        <v>3014.69</v>
      </c>
      <c r="D27" s="90">
        <f>'3  index'!H5</f>
        <v>0.07620457435940198</v>
      </c>
      <c r="E27" s="87">
        <f>'3  index'!K5</f>
        <v>215.1872391218229</v>
      </c>
      <c r="F27" s="98">
        <f>'3  index'!N5</f>
        <v>-123.6134846781771</v>
      </c>
      <c r="G27" s="98">
        <f>'3  index'!Q5</f>
        <v>-602.9997356881115</v>
      </c>
      <c r="H27" s="46"/>
      <c r="I27" s="64">
        <f>'3  index'!U5</f>
        <v>0.06698</v>
      </c>
      <c r="J27" s="64">
        <f>'3  index'!V5</f>
        <v>0.053</v>
      </c>
      <c r="K27" s="64">
        <f>'3  index'!W5</f>
        <v>0.11998</v>
      </c>
    </row>
    <row r="28" spans="1:11" s="88" customFormat="1" ht="12.75">
      <c r="A28" s="99">
        <v>1993</v>
      </c>
      <c r="B28" s="98">
        <f>'3  index'!B6</f>
        <v>466.45</v>
      </c>
      <c r="C28" s="98">
        <f>'3  index'!E6</f>
        <v>3305.517</v>
      </c>
      <c r="D28" s="90">
        <f>'3  index'!H6</f>
        <v>0.1007787980936885</v>
      </c>
      <c r="E28" s="87">
        <f>'3  index'!K6</f>
        <v>303.8168348250618</v>
      </c>
      <c r="F28" s="98">
        <f>'3  index'!N6</f>
        <v>-48.4195447749382</v>
      </c>
      <c r="G28" s="98">
        <f>'3  index'!Q6</f>
        <v>-211.4857035850116</v>
      </c>
      <c r="H28" s="46"/>
      <c r="I28" s="64">
        <f>'3  index'!U6</f>
        <v>0.06684</v>
      </c>
      <c r="J28" s="64">
        <f>'3  index'!V6</f>
        <v>0.05</v>
      </c>
      <c r="K28" s="64">
        <f>'3  index'!W6</f>
        <v>0.11684</v>
      </c>
    </row>
    <row r="29" spans="1:11" s="88" customFormat="1" ht="12.75">
      <c r="A29" s="99">
        <v>1994</v>
      </c>
      <c r="B29" s="98">
        <f>'3  index'!B7</f>
        <v>459.27</v>
      </c>
      <c r="C29" s="98">
        <f>'3  index'!E7</f>
        <v>3346.1240000000003</v>
      </c>
      <c r="D29" s="90">
        <f>'3  index'!H7</f>
        <v>0.013199577613516311</v>
      </c>
      <c r="E29" s="87">
        <f>'3  index'!K7</f>
        <v>43.63142819429759</v>
      </c>
      <c r="F29" s="98">
        <f>'3  index'!N7</f>
        <v>-299.97706395570236</v>
      </c>
      <c r="G29" s="98">
        <f>'3  index'!Q7</f>
        <v>-1186.8585389845227</v>
      </c>
      <c r="H29" s="46"/>
      <c r="I29" s="64">
        <f>'3  index'!U7</f>
        <v>0.05795</v>
      </c>
      <c r="J29" s="64">
        <f>'3  index'!V7</f>
        <v>0.046</v>
      </c>
      <c r="K29" s="64">
        <f>'3  index'!W7</f>
        <v>0.10395</v>
      </c>
    </row>
    <row r="30" spans="1:11" s="88" customFormat="1" ht="12.75">
      <c r="A30" s="99">
        <v>1995</v>
      </c>
      <c r="B30" s="98">
        <f>'3  index'!B8</f>
        <v>615.91</v>
      </c>
      <c r="C30" s="98">
        <f>'3  index'!E8</f>
        <v>4588.269</v>
      </c>
      <c r="D30" s="90">
        <f>'3  index'!H8</f>
        <v>0.37578599965259674</v>
      </c>
      <c r="E30" s="87">
        <f>'3  index'!K8</f>
        <v>1257.4265523015456</v>
      </c>
      <c r="F30" s="98">
        <f>'3  index'!N8</f>
        <v>827.9515369015456</v>
      </c>
      <c r="G30" s="98">
        <f>'3  index'!Q8</f>
        <v>2903.166821943958</v>
      </c>
      <c r="H30" s="46"/>
      <c r="I30" s="64">
        <f>'3  index'!U8</f>
        <v>0.07835</v>
      </c>
      <c r="J30" s="64">
        <f>'3  index'!V8</f>
        <v>0.05</v>
      </c>
      <c r="K30" s="64">
        <f>'3  index'!W8</f>
        <v>0.12835000000000002</v>
      </c>
    </row>
    <row r="31" spans="1:11" s="88" customFormat="1" ht="12.75">
      <c r="A31" s="99">
        <v>1996</v>
      </c>
      <c r="B31" s="98">
        <f>'3  index'!B9</f>
        <v>740.74</v>
      </c>
      <c r="C31" s="98">
        <f>'3  index'!E9</f>
        <v>5625.738</v>
      </c>
      <c r="D31" s="90">
        <f>'3  index'!H9</f>
        <v>0.22960961567597593</v>
      </c>
      <c r="E31" s="87">
        <f>'3  index'!K9</f>
        <v>1053.5106817079945</v>
      </c>
      <c r="F31" s="98">
        <f>'3  index'!N9</f>
        <v>600.4191179579944</v>
      </c>
      <c r="G31" s="98">
        <f>'3  index'!Q9</f>
        <v>1916.1199800635163</v>
      </c>
      <c r="H31" s="46"/>
      <c r="I31" s="64">
        <f>'3  index'!U9</f>
        <v>0.05575</v>
      </c>
      <c r="J31" s="64">
        <f>'3  index'!V9</f>
        <v>0.043</v>
      </c>
      <c r="K31" s="64">
        <f>'3  index'!W9</f>
        <v>0.09875</v>
      </c>
    </row>
    <row r="32" spans="1:11" s="88" customFormat="1" ht="12.75">
      <c r="A32" s="99">
        <v>1997</v>
      </c>
      <c r="B32" s="98">
        <f>'3  index'!B10</f>
        <v>970.43</v>
      </c>
      <c r="C32" s="98">
        <f>'3  index'!E10</f>
        <v>7554.695</v>
      </c>
      <c r="D32" s="90">
        <f>'3  index'!H10</f>
        <v>0.3336276825136051</v>
      </c>
      <c r="E32" s="87">
        <f>'3  index'!K10</f>
        <v>1876.9019313687238</v>
      </c>
      <c r="F32" s="98">
        <f>'3  index'!N10</f>
        <v>1257.1143759087238</v>
      </c>
      <c r="G32" s="98">
        <f>'3  index'!Q10</f>
        <v>3613.71162544371</v>
      </c>
      <c r="H32" s="46"/>
      <c r="I32" s="64">
        <f>'3  index'!U10</f>
        <v>0.06417</v>
      </c>
      <c r="J32" s="64">
        <f>'3  index'!V10</f>
        <v>0.046</v>
      </c>
      <c r="K32" s="64">
        <f>'3  index'!W10</f>
        <v>0.11017</v>
      </c>
    </row>
    <row r="33" spans="1:11" s="88" customFormat="1" ht="12.75">
      <c r="A33" s="99">
        <v>1998</v>
      </c>
      <c r="B33" s="98">
        <f>'3  index'!B11</f>
        <v>1229.23</v>
      </c>
      <c r="C33" s="98">
        <f>'3  index'!E11</f>
        <v>9942.387999999999</v>
      </c>
      <c r="D33" s="90">
        <f>'3  index'!H11</f>
        <v>0.2857901787776598</v>
      </c>
      <c r="E33" s="87">
        <f>'3  index'!K11</f>
        <v>2159.057634660692</v>
      </c>
      <c r="F33" s="98">
        <f>'3  index'!N11</f>
        <v>1430.9361305606922</v>
      </c>
      <c r="G33" s="98">
        <f>'3  index'!Q11</f>
        <v>3751.7841557004253</v>
      </c>
      <c r="H33" s="46"/>
      <c r="I33" s="64">
        <f>'3  index'!U11</f>
        <v>0.05738000000000001</v>
      </c>
      <c r="J33" s="64">
        <f>'3  index'!V11</f>
        <v>0.039</v>
      </c>
      <c r="K33" s="64">
        <f>'3  index'!W11</f>
        <v>0.09638000000000001</v>
      </c>
    </row>
    <row r="34" spans="1:11" s="88" customFormat="1" ht="12.75">
      <c r="A34" s="99">
        <v>1999</v>
      </c>
      <c r="B34" s="98">
        <f>'3  index'!B12</f>
        <v>1469.25</v>
      </c>
      <c r="C34" s="98">
        <f>'3  index'!E12</f>
        <v>12310.207999999999</v>
      </c>
      <c r="D34" s="90">
        <f>'3  index'!H12</f>
        <v>0.21041191370111556</v>
      </c>
      <c r="E34" s="87">
        <f>'3  index'!K12</f>
        <v>2091.9968858390066</v>
      </c>
      <c r="F34" s="98">
        <f>'3  index'!N12</f>
        <v>1281.9905354790067</v>
      </c>
      <c r="G34" s="98">
        <f>'3  index'!Q12</f>
        <v>3108.0495773881808</v>
      </c>
      <c r="H34" s="46"/>
      <c r="I34" s="64">
        <f>'3  index'!U12</f>
        <v>0.046470000000000004</v>
      </c>
      <c r="J34" s="64">
        <f>'3  index'!V12</f>
        <v>0.035</v>
      </c>
      <c r="K34" s="64">
        <f>'3  index'!W12</f>
        <v>0.08147000000000001</v>
      </c>
    </row>
    <row r="35" spans="1:11" s="88" customFormat="1" ht="12.75">
      <c r="A35" s="99">
        <v>2000</v>
      </c>
      <c r="B35" s="98">
        <f>'3  index'!B13</f>
        <v>1320.28</v>
      </c>
      <c r="C35" s="98">
        <f>'3  index'!E13</f>
        <v>11735.260999999999</v>
      </c>
      <c r="D35" s="90">
        <f>'3  index'!H13</f>
        <v>-0.09104580983476807</v>
      </c>
      <c r="E35" s="87">
        <f>'3  index'!K13</f>
        <v>-1120.7928565944403</v>
      </c>
      <c r="F35" s="98">
        <f>'3  index'!N13</f>
        <v>-2429.8849957304406</v>
      </c>
      <c r="G35" s="98">
        <f>'3  index'!Q13</f>
        <v>-5324.752649497064</v>
      </c>
      <c r="H35" s="46"/>
      <c r="I35" s="64">
        <f>'3  index'!U13</f>
        <v>0.06434200000000001</v>
      </c>
      <c r="J35" s="64">
        <f>'3  index'!V13</f>
        <v>0.042</v>
      </c>
      <c r="K35" s="64">
        <f>'3  index'!W13</f>
        <v>0.10634200000000002</v>
      </c>
    </row>
    <row r="36" spans="1:11" s="88" customFormat="1" ht="12.75">
      <c r="A36" s="99">
        <v>2001</v>
      </c>
      <c r="B36" s="98">
        <f>'3  index'!B14</f>
        <v>1148.08</v>
      </c>
      <c r="C36" s="98">
        <f>'3  index'!E14</f>
        <v>10466.618</v>
      </c>
      <c r="D36" s="90">
        <f>'3  index'!H14</f>
        <v>-0.11885531414638384</v>
      </c>
      <c r="E36" s="87">
        <f>'3  index'!K14</f>
        <v>-1394.7981327448065</v>
      </c>
      <c r="F36" s="98">
        <f>'3  index'!N14</f>
        <v>-2463.2701762728066</v>
      </c>
      <c r="G36" s="98">
        <f>'3  index'!Q14</f>
        <v>-4947.455654452455</v>
      </c>
      <c r="H36" s="46"/>
      <c r="I36" s="64">
        <f>'3  index'!U14</f>
        <v>0.051048</v>
      </c>
      <c r="J36" s="64">
        <f>'3  index'!V14</f>
        <v>0.04</v>
      </c>
      <c r="K36" s="64">
        <f>'3  index'!W14</f>
        <v>0.091048</v>
      </c>
    </row>
    <row r="37" spans="1:11" s="88" customFormat="1" ht="12.75">
      <c r="A37" s="100">
        <v>2002</v>
      </c>
      <c r="B37" s="98">
        <f>'3  index'!B15</f>
        <v>879.82</v>
      </c>
      <c r="C37" s="98">
        <f>'3  index'!E15</f>
        <v>8107.398</v>
      </c>
      <c r="D37" s="90">
        <f>'3  index'!H15</f>
        <v>-0.22100334778687813</v>
      </c>
      <c r="E37" s="87">
        <f>'3  index'!K15</f>
        <v>-2313.157618006399</v>
      </c>
      <c r="F37" s="98">
        <f>'3  index'!N15</f>
        <v>-3259.3398852063992</v>
      </c>
      <c r="G37" s="98">
        <f>'3  index'!Q15</f>
        <v>-6003.62655459862</v>
      </c>
      <c r="H37" s="46"/>
      <c r="I37" s="64">
        <f>'3  index'!U15</f>
        <v>0.0504</v>
      </c>
      <c r="J37" s="64">
        <f>'3  index'!V15</f>
        <v>0.04</v>
      </c>
      <c r="K37" s="64">
        <f>'3  index'!W15</f>
        <v>0.09040000000000001</v>
      </c>
    </row>
    <row r="38" spans="1:11" s="88" customFormat="1" ht="12.75">
      <c r="A38" s="100">
        <v>2003</v>
      </c>
      <c r="B38" s="98">
        <f>'3  index'!B16</f>
        <v>1111.92</v>
      </c>
      <c r="C38" s="98">
        <f>'3  index'!E16</f>
        <v>10285.452</v>
      </c>
      <c r="D38" s="90">
        <f>'3  index'!H16</f>
        <v>0.2868424808512662</v>
      </c>
      <c r="E38" s="87">
        <f>'3  index'!K16</f>
        <v>2325.546155568594</v>
      </c>
      <c r="F38" s="98">
        <f>'3  index'!N16</f>
        <v>1694.2473955025937</v>
      </c>
      <c r="G38" s="98">
        <f>'3  index'!Q16</f>
        <v>2895.313994910747</v>
      </c>
      <c r="H38" s="46"/>
      <c r="I38" s="64">
        <f>'3  index'!U16</f>
        <v>0.037867000000000005</v>
      </c>
      <c r="J38" s="64">
        <f>'3  index'!V16</f>
        <v>0.04</v>
      </c>
      <c r="K38" s="64">
        <f>'3  index'!W16</f>
        <v>0.077867</v>
      </c>
    </row>
    <row r="39" spans="1:11" s="88" customFormat="1" ht="12.75">
      <c r="A39" s="101">
        <v>2004</v>
      </c>
      <c r="B39" s="98">
        <f>'3  index'!B17</f>
        <v>1211.92</v>
      </c>
      <c r="C39" s="98">
        <f>'3  index'!E17</f>
        <v>11288.57</v>
      </c>
      <c r="D39" s="90">
        <f>'3  index'!H17</f>
        <v>0.10882102850382624</v>
      </c>
      <c r="E39" s="87">
        <f>'3  index'!K17</f>
        <v>1119.2734652667366</v>
      </c>
      <c r="F39" s="98">
        <f>'3  index'!N17</f>
        <v>269.3762810547365</v>
      </c>
      <c r="G39" s="98">
        <f>'3  index'!Q17</f>
        <v>425.20438756453615</v>
      </c>
      <c r="H39" s="46"/>
      <c r="I39" s="64">
        <f>'3  index'!U17</f>
        <v>0.042631</v>
      </c>
      <c r="J39" s="64">
        <f>'3  index'!V17</f>
        <v>0.04</v>
      </c>
      <c r="K39" s="64">
        <f>'3  index'!W17</f>
        <v>0.08263100000000001</v>
      </c>
    </row>
    <row r="40" spans="1:11" s="88" customFormat="1" ht="12.75">
      <c r="A40" s="102">
        <v>2005</v>
      </c>
      <c r="B40" s="98">
        <f>'3  index'!B18</f>
        <v>1248</v>
      </c>
      <c r="C40" s="98">
        <f>'3  index'!E18</f>
        <v>11258</v>
      </c>
      <c r="D40" s="90">
        <f>'3  index'!H18</f>
        <v>0.04911227806951746</v>
      </c>
      <c r="E40" s="87">
        <f>'3  index'!K18</f>
        <v>554.4073888472127</v>
      </c>
      <c r="F40" s="98">
        <f>'3  index'!N18</f>
        <v>-350.71015375278733</v>
      </c>
      <c r="G40" s="98">
        <f>'3  index'!Q18</f>
        <v>-512.4961323580941</v>
      </c>
      <c r="H40" s="46"/>
      <c r="I40" s="64">
        <f>'3  index'!U18</f>
        <v>0.04218</v>
      </c>
      <c r="J40" s="64">
        <f>'3  index'!V18</f>
        <v>0.038</v>
      </c>
      <c r="K40" s="64">
        <f>'3  index'!W18</f>
        <v>0.08018</v>
      </c>
    </row>
    <row r="41" spans="1:11" s="88" customFormat="1" ht="12.75">
      <c r="A41" s="102">
        <v>2006</v>
      </c>
      <c r="B41" s="98">
        <f>'3  index'!B19</f>
        <v>1418</v>
      </c>
      <c r="C41" s="98">
        <f>'3  index'!E19</f>
        <v>12729</v>
      </c>
      <c r="D41" s="90">
        <f>'3  index'!H19</f>
        <v>0.1579507714798749</v>
      </c>
      <c r="E41" s="87">
        <f>'3  index'!K19</f>
        <v>1778.2097853204318</v>
      </c>
      <c r="F41" s="98">
        <f>'3  index'!N19</f>
        <v>832.7629453204318</v>
      </c>
      <c r="G41" s="98">
        <f>'3  index'!Q19</f>
        <v>1122.6448171863346</v>
      </c>
      <c r="H41" s="46"/>
      <c r="I41" s="64">
        <f>'3  index'!U19</f>
        <v>0.04398</v>
      </c>
      <c r="J41" s="64">
        <f>'3  index'!V19</f>
        <v>0.04</v>
      </c>
      <c r="K41" s="64">
        <f>'3  index'!W19</f>
        <v>0.08398</v>
      </c>
    </row>
    <row r="42" spans="1:11" s="88" customFormat="1" ht="12.75">
      <c r="A42" s="102">
        <v>2007</v>
      </c>
      <c r="B42" s="98">
        <f>'3  index'!B20</f>
        <v>1468</v>
      </c>
      <c r="C42" s="98">
        <f>'3  index'!E20</f>
        <v>12867</v>
      </c>
      <c r="D42" s="90">
        <f>'3  index'!H20</f>
        <v>0.05493726356621065</v>
      </c>
      <c r="E42" s="87">
        <f>'3  index'!K20</f>
        <v>699.2964279342954</v>
      </c>
      <c r="F42" s="98">
        <f>'3  index'!N20</f>
        <v>-434.8574720657048</v>
      </c>
      <c r="G42" s="98">
        <f>'3  index'!Q20</f>
        <v>-538.2699833281013</v>
      </c>
      <c r="H42" s="46"/>
      <c r="I42" s="64">
        <f>'3  index'!U20</f>
        <v>0.0471</v>
      </c>
      <c r="J42" s="64">
        <f>'3  index'!V20</f>
        <v>0.042</v>
      </c>
      <c r="K42" s="64">
        <f>'3  index'!W20</f>
        <v>0.08910000000000001</v>
      </c>
    </row>
    <row r="43" spans="1:11" s="88" customFormat="1" ht="12.75">
      <c r="A43" s="102">
        <v>2008</v>
      </c>
      <c r="B43" s="98">
        <f>'3  index'!B21</f>
        <v>903</v>
      </c>
      <c r="C43" s="98">
        <f>'3  index'!E21</f>
        <v>7851</v>
      </c>
      <c r="D43" s="90">
        <f>'3  index'!H21</f>
        <v>-0.36997610819389215</v>
      </c>
      <c r="E43" s="87">
        <f>'3  index'!K21</f>
        <v>-4760.48258413081</v>
      </c>
      <c r="F43" s="98">
        <f>'3  index'!N21</f>
        <v>-5794.21736413081</v>
      </c>
      <c r="G43" s="98">
        <f>'3  index'!Q21</f>
        <v>-6638.768919966558</v>
      </c>
      <c r="H43" s="46"/>
      <c r="I43" s="64">
        <f>'3  index'!U21</f>
        <v>0.04034</v>
      </c>
      <c r="J43" s="64">
        <f>'3  index'!V21</f>
        <v>0.04</v>
      </c>
      <c r="K43" s="64">
        <f>'3  index'!W21</f>
        <v>0.08034</v>
      </c>
    </row>
    <row r="44" spans="1:11" s="88" customFormat="1" ht="12.75">
      <c r="A44" s="102">
        <v>2009</v>
      </c>
      <c r="B44" s="98">
        <f>'3  index'!B22</f>
        <v>1115</v>
      </c>
      <c r="C44" s="98">
        <f>'3  index'!E22</f>
        <v>9927</v>
      </c>
      <c r="D44" s="90">
        <f>'3  index'!H22</f>
        <v>0.26464232129829734</v>
      </c>
      <c r="E44" s="87">
        <f>'3  index'!K22</f>
        <v>2077.7068645129325</v>
      </c>
      <c r="F44" s="98">
        <f>'3  index'!N22</f>
        <v>1586.9408545129324</v>
      </c>
      <c r="G44" s="98">
        <f>'3  index'!Q22</f>
        <v>1711.2776704640205</v>
      </c>
      <c r="H44" s="46"/>
      <c r="I44" s="64">
        <f>'3  index'!U22</f>
        <v>0.02251</v>
      </c>
      <c r="J44" s="64">
        <f>'3  index'!V22</f>
        <v>0.04</v>
      </c>
      <c r="K44" s="64">
        <f>'3  index'!W22</f>
        <v>0.06251</v>
      </c>
    </row>
    <row r="45" spans="1:11" s="88" customFormat="1" ht="12.75">
      <c r="A45" s="102">
        <v>2010</v>
      </c>
      <c r="B45" s="98">
        <f>'3  index'!B23</f>
        <v>1257</v>
      </c>
      <c r="C45" s="98">
        <f>'3  index'!E23</f>
        <v>11429</v>
      </c>
      <c r="D45" s="90">
        <f>'3  index'!H23</f>
        <v>0.15062857142857156</v>
      </c>
      <c r="E45" s="87">
        <f>'3  index'!K23</f>
        <v>1495.2898285714298</v>
      </c>
      <c r="F45" s="98">
        <f>'3  index'!N23</f>
        <v>717.5093785714298</v>
      </c>
      <c r="G45" s="98">
        <f>'3  index'!Q23</f>
        <v>717.5093785714298</v>
      </c>
      <c r="H45" s="46"/>
      <c r="I45" s="64">
        <f>'3  index'!U23</f>
        <v>0.03835</v>
      </c>
      <c r="J45" s="64">
        <f>'3  index'!V23</f>
        <v>0.04</v>
      </c>
      <c r="K45" s="64">
        <f>'3  index'!W23</f>
        <v>0.07835</v>
      </c>
    </row>
    <row r="46" spans="7:16" ht="11.25"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7:16" ht="11.2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7:16" ht="11.25"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5:16" ht="11.25">
      <c r="O49" s="3"/>
      <c r="P49" s="3"/>
    </row>
  </sheetData>
  <sheetProtection/>
  <mergeCells count="1">
    <mergeCell ref="F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326"/>
  <sheetViews>
    <sheetView tabSelected="1" zoomScalePageLayoutView="0" workbookViewId="0" topLeftCell="A1">
      <pane xSplit="5550" ySplit="5385" topLeftCell="BZ319" activePane="bottomRight" state="split"/>
      <selection pane="topLeft" activeCell="A4" sqref="A4:CT326"/>
      <selection pane="topRight" activeCell="CV10" sqref="CV10"/>
      <selection pane="bottomLeft" activeCell="A327" sqref="A327:IV340"/>
      <selection pane="bottomRight" activeCell="CA335" sqref="CA335"/>
    </sheetView>
  </sheetViews>
  <sheetFormatPr defaultColWidth="9.140625" defaultRowHeight="12.75"/>
  <cols>
    <col min="1" max="1" width="9.140625" style="3" customWidth="1"/>
    <col min="2" max="2" width="18.140625" style="3" customWidth="1"/>
    <col min="3" max="21" width="7.28125" style="88" customWidth="1"/>
    <col min="22" max="22" width="9.140625" style="3" customWidth="1"/>
    <col min="23" max="39" width="6.421875" style="3" customWidth="1"/>
    <col min="40" max="40" width="6.8515625" style="3" customWidth="1"/>
    <col min="41" max="41" width="9.140625" style="3" customWidth="1"/>
    <col min="42" max="59" width="6.57421875" style="6" customWidth="1"/>
    <col min="60" max="60" width="9.140625" style="3" customWidth="1"/>
    <col min="61" max="72" width="7.8515625" style="3" customWidth="1"/>
    <col min="73" max="73" width="7.57421875" style="3" customWidth="1"/>
    <col min="74" max="79" width="9.140625" style="3" customWidth="1"/>
    <col min="80" max="94" width="5.421875" style="3" customWidth="1"/>
    <col min="95" max="95" width="5.8515625" style="3" customWidth="1"/>
    <col min="96" max="97" width="5.421875" style="3" customWidth="1"/>
    <col min="98" max="98" width="7.57421875" style="3" customWidth="1"/>
    <col min="99" max="16384" width="9.140625" style="3" customWidth="1"/>
  </cols>
  <sheetData>
    <row r="1" spans="23:82" ht="13.5" thickBot="1">
      <c r="W1" s="3" t="s">
        <v>678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I1" s="105" t="s">
        <v>40</v>
      </c>
      <c r="BJ1" s="106"/>
      <c r="BK1" s="107"/>
      <c r="CB1" s="105" t="s">
        <v>41</v>
      </c>
      <c r="CC1" s="106"/>
      <c r="CD1" s="107"/>
    </row>
    <row r="2" spans="3:97" ht="12.75">
      <c r="C2" s="88" t="s">
        <v>677</v>
      </c>
      <c r="AP2" s="3" t="s">
        <v>37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</row>
    <row r="3" spans="2:98" s="5" customFormat="1" ht="12.75">
      <c r="B3" s="5" t="s">
        <v>47</v>
      </c>
      <c r="C3" s="85" t="s">
        <v>91</v>
      </c>
      <c r="D3" s="85" t="s">
        <v>92</v>
      </c>
      <c r="E3" s="85" t="s">
        <v>93</v>
      </c>
      <c r="F3" s="85" t="s">
        <v>94</v>
      </c>
      <c r="G3" s="85" t="s">
        <v>95</v>
      </c>
      <c r="H3" s="85" t="s">
        <v>96</v>
      </c>
      <c r="I3" s="85" t="s">
        <v>97</v>
      </c>
      <c r="J3" s="85" t="s">
        <v>98</v>
      </c>
      <c r="K3" s="85" t="s">
        <v>99</v>
      </c>
      <c r="L3" s="85" t="s">
        <v>100</v>
      </c>
      <c r="M3" s="85" t="s">
        <v>101</v>
      </c>
      <c r="N3" s="85" t="s">
        <v>102</v>
      </c>
      <c r="O3" s="85" t="s">
        <v>103</v>
      </c>
      <c r="P3" s="85" t="s">
        <v>106</v>
      </c>
      <c r="Q3" s="85" t="s">
        <v>109</v>
      </c>
      <c r="R3" s="85" t="s">
        <v>110</v>
      </c>
      <c r="S3" s="85" t="s">
        <v>111</v>
      </c>
      <c r="T3" s="85" t="s">
        <v>112</v>
      </c>
      <c r="U3" s="85" t="s">
        <v>113</v>
      </c>
      <c r="V3" s="33"/>
      <c r="W3" s="32" t="s">
        <v>92</v>
      </c>
      <c r="X3" s="32" t="s">
        <v>93</v>
      </c>
      <c r="Y3" s="32" t="s">
        <v>94</v>
      </c>
      <c r="Z3" s="32" t="s">
        <v>95</v>
      </c>
      <c r="AA3" s="32" t="s">
        <v>96</v>
      </c>
      <c r="AB3" s="32" t="s">
        <v>97</v>
      </c>
      <c r="AC3" s="32" t="s">
        <v>98</v>
      </c>
      <c r="AD3" s="32" t="s">
        <v>99</v>
      </c>
      <c r="AE3" s="32" t="s">
        <v>100</v>
      </c>
      <c r="AF3" s="32" t="s">
        <v>101</v>
      </c>
      <c r="AG3" s="32" t="s">
        <v>102</v>
      </c>
      <c r="AH3" s="32" t="s">
        <v>103</v>
      </c>
      <c r="AI3" s="32" t="s">
        <v>106</v>
      </c>
      <c r="AJ3" s="85" t="s">
        <v>109</v>
      </c>
      <c r="AK3" s="85" t="s">
        <v>110</v>
      </c>
      <c r="AL3" s="85" t="s">
        <v>111</v>
      </c>
      <c r="AM3" s="85" t="s">
        <v>112</v>
      </c>
      <c r="AN3" s="85" t="s">
        <v>113</v>
      </c>
      <c r="AP3" s="10" t="s">
        <v>92</v>
      </c>
      <c r="AQ3" s="10" t="s">
        <v>93</v>
      </c>
      <c r="AR3" s="10" t="s">
        <v>94</v>
      </c>
      <c r="AS3" s="10" t="s">
        <v>95</v>
      </c>
      <c r="AT3" s="10" t="s">
        <v>96</v>
      </c>
      <c r="AU3" s="10" t="s">
        <v>97</v>
      </c>
      <c r="AV3" s="10" t="s">
        <v>98</v>
      </c>
      <c r="AW3" s="10" t="s">
        <v>99</v>
      </c>
      <c r="AX3" s="10" t="s">
        <v>100</v>
      </c>
      <c r="AY3" s="10" t="s">
        <v>101</v>
      </c>
      <c r="AZ3" s="10" t="s">
        <v>102</v>
      </c>
      <c r="BA3" s="10" t="s">
        <v>103</v>
      </c>
      <c r="BB3" s="10" t="s">
        <v>106</v>
      </c>
      <c r="BC3" s="104">
        <f>BB3+1</f>
        <v>2006</v>
      </c>
      <c r="BD3" s="104">
        <f>BC3+1</f>
        <v>2007</v>
      </c>
      <c r="BE3" s="104">
        <f>BD3+1</f>
        <v>2008</v>
      </c>
      <c r="BF3" s="104">
        <f>BE3+1</f>
        <v>2009</v>
      </c>
      <c r="BG3" s="104">
        <f>BF3+1</f>
        <v>2010</v>
      </c>
      <c r="BI3" s="108" t="s">
        <v>92</v>
      </c>
      <c r="BJ3" s="108" t="s">
        <v>93</v>
      </c>
      <c r="BK3" s="108" t="s">
        <v>94</v>
      </c>
      <c r="BL3" s="108" t="s">
        <v>95</v>
      </c>
      <c r="BM3" s="108" t="s">
        <v>96</v>
      </c>
      <c r="BN3" s="108" t="s">
        <v>97</v>
      </c>
      <c r="BO3" s="108" t="s">
        <v>98</v>
      </c>
      <c r="BP3" s="108" t="s">
        <v>99</v>
      </c>
      <c r="BQ3" s="108" t="s">
        <v>100</v>
      </c>
      <c r="BR3" s="108" t="s">
        <v>101</v>
      </c>
      <c r="BS3" s="108" t="s">
        <v>102</v>
      </c>
      <c r="BT3" s="108" t="s">
        <v>103</v>
      </c>
      <c r="BU3" s="108" t="s">
        <v>106</v>
      </c>
      <c r="BV3" s="109">
        <f>BU3+1</f>
        <v>2006</v>
      </c>
      <c r="BW3" s="109">
        <f>BV3+1</f>
        <v>2007</v>
      </c>
      <c r="BX3" s="109">
        <f>BW3+1</f>
        <v>2008</v>
      </c>
      <c r="BY3" s="109">
        <f>BX3+1</f>
        <v>2009</v>
      </c>
      <c r="BZ3" s="109">
        <f>BY3+1</f>
        <v>2010</v>
      </c>
      <c r="CB3" s="108" t="s">
        <v>92</v>
      </c>
      <c r="CC3" s="108" t="s">
        <v>93</v>
      </c>
      <c r="CD3" s="108" t="s">
        <v>94</v>
      </c>
      <c r="CE3" s="108" t="s">
        <v>95</v>
      </c>
      <c r="CF3" s="108" t="s">
        <v>96</v>
      </c>
      <c r="CG3" s="108" t="s">
        <v>97</v>
      </c>
      <c r="CH3" s="108" t="s">
        <v>98</v>
      </c>
      <c r="CI3" s="108" t="s">
        <v>99</v>
      </c>
      <c r="CJ3" s="108" t="s">
        <v>100</v>
      </c>
      <c r="CK3" s="108" t="s">
        <v>101</v>
      </c>
      <c r="CL3" s="108" t="s">
        <v>102</v>
      </c>
      <c r="CM3" s="108" t="s">
        <v>103</v>
      </c>
      <c r="CN3" s="108" t="s">
        <v>106</v>
      </c>
      <c r="CO3" s="109">
        <f>CN3+1</f>
        <v>2006</v>
      </c>
      <c r="CP3" s="109">
        <f>CO3+1</f>
        <v>2007</v>
      </c>
      <c r="CQ3" s="109">
        <f>CP3+1</f>
        <v>2008</v>
      </c>
      <c r="CR3" s="109">
        <f>CQ3+1</f>
        <v>2009</v>
      </c>
      <c r="CS3" s="109">
        <f>CR3+1</f>
        <v>2010</v>
      </c>
      <c r="CT3" s="27" t="s">
        <v>114</v>
      </c>
    </row>
    <row r="4" spans="1:98" ht="13.5">
      <c r="A4" s="113" t="s">
        <v>167</v>
      </c>
      <c r="B4" s="112" t="s">
        <v>166</v>
      </c>
      <c r="C4" s="87">
        <v>7066.51</v>
      </c>
      <c r="D4" s="87">
        <v>3396.74</v>
      </c>
      <c r="E4" s="87">
        <v>4675.75</v>
      </c>
      <c r="F4" s="87">
        <v>3910.77</v>
      </c>
      <c r="G4" s="87">
        <v>2598.48</v>
      </c>
      <c r="H4" s="87">
        <v>1671.21</v>
      </c>
      <c r="I4" s="87">
        <v>5539.66</v>
      </c>
      <c r="J4" s="87">
        <v>16540.47</v>
      </c>
      <c r="K4" s="87">
        <v>4996.24</v>
      </c>
      <c r="L4" s="87">
        <v>7702.73</v>
      </c>
      <c r="M4" s="87">
        <v>5146.41</v>
      </c>
      <c r="N4" s="87">
        <v>7858.49</v>
      </c>
      <c r="O4" s="86">
        <v>25892.52</v>
      </c>
      <c r="P4" s="87">
        <v>60586.55</v>
      </c>
      <c r="Q4" s="87">
        <v>72900.75</v>
      </c>
      <c r="R4" s="87">
        <v>173426.9</v>
      </c>
      <c r="S4" s="87">
        <v>75870.56</v>
      </c>
      <c r="T4" s="87">
        <v>191004.5</v>
      </c>
      <c r="U4" s="87">
        <v>295886.3</v>
      </c>
      <c r="W4" s="110">
        <v>-0.5044449509915659</v>
      </c>
      <c r="X4" s="110">
        <v>0.35188592456301726</v>
      </c>
      <c r="Y4" s="110">
        <v>-0.17318815923783593</v>
      </c>
      <c r="Z4" s="110">
        <v>-0.3452674897119342</v>
      </c>
      <c r="AA4" s="110">
        <v>-0.37146448774355745</v>
      </c>
      <c r="AB4" s="110">
        <v>2.12</v>
      </c>
      <c r="AC4" s="110">
        <v>1.5115384615384615</v>
      </c>
      <c r="AD4" s="110">
        <v>-0.7105666156202144</v>
      </c>
      <c r="AE4" s="110">
        <v>0.47178130511463845</v>
      </c>
      <c r="AF4" s="110">
        <v>-0.34571599760335536</v>
      </c>
      <c r="AG4" s="110">
        <v>0.4917582417582418</v>
      </c>
      <c r="AH4" s="110">
        <v>2.0131982811540823</v>
      </c>
      <c r="AI4" s="110">
        <v>1.2326145195628038</v>
      </c>
      <c r="AJ4" s="110">
        <v>0.18013669255125953</v>
      </c>
      <c r="AK4" s="110">
        <v>1.3347483182556252</v>
      </c>
      <c r="AL4" s="110">
        <v>-0.5691134050663513</v>
      </c>
      <c r="AM4" s="110">
        <v>1.4690352208750457</v>
      </c>
      <c r="AN4" s="110">
        <v>0.5306624330718466</v>
      </c>
      <c r="AP4" s="7">
        <v>0.1282530057805405</v>
      </c>
      <c r="AQ4" s="7">
        <v>0.11646889376888489</v>
      </c>
      <c r="AR4" s="7">
        <v>0.1423096341493319</v>
      </c>
      <c r="AS4" s="7">
        <v>0.10906711957210055</v>
      </c>
      <c r="AT4" s="7">
        <v>0.123858100728726</v>
      </c>
      <c r="AU4" s="7">
        <v>0.10750936925183002</v>
      </c>
      <c r="AV4" s="7">
        <v>0.08993667098228794</v>
      </c>
      <c r="AW4" s="7">
        <v>0.12180324231558942</v>
      </c>
      <c r="AX4" s="7">
        <v>0.1083488750520119</v>
      </c>
      <c r="AY4" s="7">
        <v>0.1043597992162999</v>
      </c>
      <c r="AZ4" s="7">
        <v>0.08931993510191538</v>
      </c>
      <c r="BA4" s="7">
        <v>0.09641615495565525</v>
      </c>
      <c r="BB4" s="7">
        <v>0.08018</v>
      </c>
      <c r="BC4" s="7">
        <v>0.08398</v>
      </c>
      <c r="BD4" s="7">
        <v>0.08910000000000001</v>
      </c>
      <c r="BE4" s="7">
        <v>0.08034</v>
      </c>
      <c r="BF4" s="7">
        <v>0.06251</v>
      </c>
      <c r="BG4" s="7">
        <v>0.07835</v>
      </c>
      <c r="BI4" s="87">
        <f aca="true" t="shared" si="0" ref="BI4:BI67">C4*W4</f>
        <v>-3564.6652906314107</v>
      </c>
      <c r="BJ4" s="87">
        <f aca="true" t="shared" si="1" ref="BJ4:BJ67">D4*X4</f>
        <v>1195.2649954001831</v>
      </c>
      <c r="BK4" s="87">
        <f aca="true" t="shared" si="2" ref="BK4:BK67">E4*Y4</f>
        <v>-809.7845355563113</v>
      </c>
      <c r="BL4" s="87">
        <f aca="true" t="shared" si="3" ref="BL4:BL67">F4*Z4</f>
        <v>-1350.261740740741</v>
      </c>
      <c r="BM4" s="87">
        <f aca="true" t="shared" si="4" ref="BM4:BM67">G4*AA4</f>
        <v>-965.2430421118792</v>
      </c>
      <c r="BN4" s="87">
        <f aca="true" t="shared" si="5" ref="BN4:BN67">H4*AB4</f>
        <v>3542.9652</v>
      </c>
      <c r="BO4" s="87">
        <f aca="true" t="shared" si="6" ref="BO4:BO67">I4*AC4</f>
        <v>8373.409153846153</v>
      </c>
      <c r="BP4" s="87">
        <f aca="true" t="shared" si="7" ref="BP4:BP67">J4*AD4</f>
        <v>-11753.105788667688</v>
      </c>
      <c r="BQ4" s="87">
        <f aca="true" t="shared" si="8" ref="BQ4:BQ67">K4*AE4</f>
        <v>2357.1326278659612</v>
      </c>
      <c r="BR4" s="87">
        <f aca="true" t="shared" si="9" ref="BR4:BR67">L4*AF4</f>
        <v>-2662.9569862192934</v>
      </c>
      <c r="BS4" s="87">
        <f aca="true" t="shared" si="10" ref="BS4:BS67">M4*AG4</f>
        <v>2530.789532967033</v>
      </c>
      <c r="BT4" s="87">
        <f aca="true" t="shared" si="11" ref="BT4:BT67">N4*AH4</f>
        <v>15820.698560466544</v>
      </c>
      <c r="BU4" s="87">
        <f aca="true" t="shared" si="12" ref="BU4:BU67">O4*AI4</f>
        <v>31915.49610007029</v>
      </c>
      <c r="BV4" s="87">
        <f aca="true" t="shared" si="13" ref="BV4:BV67">P4*AJ4</f>
        <v>10913.860730091514</v>
      </c>
      <c r="BW4" s="87">
        <f aca="true" t="shared" si="14" ref="BW4:BW67">Q4*AK4</f>
        <v>97304.15346207377</v>
      </c>
      <c r="BX4" s="87">
        <f aca="true" t="shared" si="15" ref="BX4:BX67">R4*AL4</f>
        <v>-98699.57358910161</v>
      </c>
      <c r="BY4" s="87">
        <f aca="true" t="shared" si="16" ref="BY4:BY67">S4*AM4</f>
        <v>111456.5248675134</v>
      </c>
      <c r="BZ4" s="87">
        <f aca="true" t="shared" si="17" ref="BZ4:BZ67">T4*AN4</f>
        <v>101358.91269767152</v>
      </c>
      <c r="CB4" s="87">
        <f aca="true" t="shared" si="18" ref="CB4:CB67">C4*(W4-AP4)</f>
        <v>-4470.9664385096585</v>
      </c>
      <c r="CC4" s="87">
        <f aca="true" t="shared" si="19" ref="CC4:CC67">D4*(X4-AQ4)</f>
        <v>799.6504451796611</v>
      </c>
      <c r="CD4" s="87">
        <f aca="true" t="shared" si="20" ref="CD4:CD67">E4*(Y4-AR4)</f>
        <v>-1475.18880743005</v>
      </c>
      <c r="CE4" s="87">
        <f aca="true" t="shared" si="21" ref="CE4:CE67">F4*(Z4-AS4)</f>
        <v>-1776.7981599497248</v>
      </c>
      <c r="CF4" s="87">
        <f aca="true" t="shared" si="22" ref="CF4:CF67">G4*(AA4-AT4)</f>
        <v>-1287.085839693459</v>
      </c>
      <c r="CG4" s="87">
        <f aca="true" t="shared" si="23" ref="CG4:CG67">H4*(AB4-AU4)</f>
        <v>3363.29446701265</v>
      </c>
      <c r="CH4" s="87">
        <f aca="true" t="shared" si="24" ref="CH4:CH67">I4*(AC4-AV4)</f>
        <v>7875.190575072412</v>
      </c>
      <c r="CI4" s="87">
        <f aca="true" t="shared" si="25" ref="CI4:CI67">J4*(AD4-AW4)</f>
        <v>-13767.788664091428</v>
      </c>
      <c r="CJ4" s="87">
        <f aca="true" t="shared" si="26" ref="CJ4:CJ67">K4*(AE4-AX4)</f>
        <v>1815.7956443760972</v>
      </c>
      <c r="CK4" s="87">
        <f aca="true" t="shared" si="27" ref="CK4:CK67">L4*(AF4-AY4)</f>
        <v>-3466.812342436663</v>
      </c>
      <c r="CL4" s="87">
        <f aca="true" t="shared" si="28" ref="CL4:CL67">M4*(AG4-AZ4)</f>
        <v>2071.112525759185</v>
      </c>
      <c r="CM4" s="87">
        <f aca="true" t="shared" si="29" ref="CM4:CM67">N4*(AH4-BA4)</f>
        <v>15063.013170909077</v>
      </c>
      <c r="CN4" s="87">
        <f aca="true" t="shared" si="30" ref="CN4:CN67">O4*(AI4-BB4)</f>
        <v>29839.43384647029</v>
      </c>
      <c r="CO4" s="87">
        <f aca="true" t="shared" si="31" ref="CO4:CO67">P4*(AJ4-BC4)</f>
        <v>5825.802261091513</v>
      </c>
      <c r="CP4" s="87">
        <f aca="true" t="shared" si="32" ref="CP4:CP67">Q4*(AK4-BD4)</f>
        <v>90808.69663707378</v>
      </c>
      <c r="CQ4" s="87">
        <f aca="true" t="shared" si="33" ref="CQ4:CQ67">R4*(AL4-BE4)</f>
        <v>-112632.6907351016</v>
      </c>
      <c r="CR4" s="87">
        <f aca="true" t="shared" si="34" ref="CR4:CR67">S4*(AM4-BF4)</f>
        <v>106713.8561619134</v>
      </c>
      <c r="CS4" s="87">
        <f aca="true" t="shared" si="35" ref="CS4:CS67">T4*(AN4-BG4)</f>
        <v>86393.71012267152</v>
      </c>
      <c r="CT4" s="9">
        <f aca="true" t="shared" si="36" ref="CT4:CT67">SUM(CB4:CS4)</f>
        <v>211692.224870317</v>
      </c>
    </row>
    <row r="5" spans="1:98" ht="13.5">
      <c r="A5" s="113" t="s">
        <v>329</v>
      </c>
      <c r="B5" s="112" t="s">
        <v>328</v>
      </c>
      <c r="C5" s="87">
        <v>75917.19</v>
      </c>
      <c r="D5" s="87">
        <v>78377</v>
      </c>
      <c r="E5" s="87">
        <v>75418.38</v>
      </c>
      <c r="F5" s="87">
        <v>99961.94</v>
      </c>
      <c r="G5" s="87">
        <v>121694.38</v>
      </c>
      <c r="H5" s="87">
        <v>150882.75</v>
      </c>
      <c r="I5" s="87">
        <v>177783.56</v>
      </c>
      <c r="J5" s="87">
        <v>278872.94</v>
      </c>
      <c r="K5" s="87">
        <v>302211.06</v>
      </c>
      <c r="L5" s="87">
        <v>271660.31</v>
      </c>
      <c r="M5" s="87">
        <v>235107.5</v>
      </c>
      <c r="N5" s="87">
        <v>271001.75</v>
      </c>
      <c r="O5" s="86">
        <v>330693.25</v>
      </c>
      <c r="P5" s="87">
        <v>349511.9</v>
      </c>
      <c r="Q5" s="87">
        <v>446943.3</v>
      </c>
      <c r="R5" s="87">
        <v>511886.8</v>
      </c>
      <c r="S5" s="87">
        <v>406067</v>
      </c>
      <c r="T5" s="87">
        <v>323717.1</v>
      </c>
      <c r="U5" s="87">
        <v>368711.5</v>
      </c>
      <c r="W5" s="110">
        <v>0.08020911127707242</v>
      </c>
      <c r="X5" s="110">
        <v>0.008665191740413025</v>
      </c>
      <c r="Y5" s="110">
        <v>0.383567903491135</v>
      </c>
      <c r="Z5" s="110">
        <v>0.2634586168174913</v>
      </c>
      <c r="AA5" s="110">
        <v>0.2843027055286891</v>
      </c>
      <c r="AB5" s="110">
        <v>0.2239929983106388</v>
      </c>
      <c r="AC5" s="110">
        <v>0.12554875615272043</v>
      </c>
      <c r="AD5" s="110">
        <v>0.10235499216972488</v>
      </c>
      <c r="AE5" s="110">
        <v>-0.07589728469188084</v>
      </c>
      <c r="AF5" s="110">
        <v>-0.08861365317399317</v>
      </c>
      <c r="AG5" s="110">
        <v>0.20637800162314401</v>
      </c>
      <c r="AH5" s="110">
        <v>0.28042474607571566</v>
      </c>
      <c r="AI5" s="110">
        <v>0.11764275625764253</v>
      </c>
      <c r="AJ5" s="110">
        <v>0.3906513852121143</v>
      </c>
      <c r="AK5" s="110">
        <v>0.24340674527292028</v>
      </c>
      <c r="AL5" s="110">
        <v>-0.13136744514317977</v>
      </c>
      <c r="AM5" s="110">
        <v>-0.1260177245314954</v>
      </c>
      <c r="AN5" s="110">
        <v>0.10140027581403066</v>
      </c>
      <c r="AP5" s="7">
        <v>0.10684</v>
      </c>
      <c r="AQ5" s="7">
        <v>0.09475</v>
      </c>
      <c r="AR5" s="7">
        <v>0.11835000000000001</v>
      </c>
      <c r="AS5" s="7">
        <v>0.09015000000000001</v>
      </c>
      <c r="AT5" s="7">
        <v>0.10097</v>
      </c>
      <c r="AU5" s="7">
        <v>0.08858</v>
      </c>
      <c r="AV5" s="7">
        <v>0.07447000000000001</v>
      </c>
      <c r="AW5" s="7">
        <v>0.09794200000000003</v>
      </c>
      <c r="AX5" s="7">
        <v>0.08304800000000001</v>
      </c>
      <c r="AY5" s="7">
        <v>0.0824</v>
      </c>
      <c r="AZ5" s="7">
        <v>0.06986700000000001</v>
      </c>
      <c r="BA5" s="7">
        <v>0.074631</v>
      </c>
      <c r="BB5" s="7">
        <v>0.08018</v>
      </c>
      <c r="BC5" s="7">
        <v>0.08398</v>
      </c>
      <c r="BD5" s="7">
        <v>0.08910000000000001</v>
      </c>
      <c r="BE5" s="7">
        <v>0.08034</v>
      </c>
      <c r="BF5" s="7">
        <v>0.06251</v>
      </c>
      <c r="BG5" s="7">
        <v>0.07835</v>
      </c>
      <c r="BI5" s="87">
        <f t="shared" si="0"/>
        <v>6089.2503405526495</v>
      </c>
      <c r="BJ5" s="87">
        <f t="shared" si="1"/>
        <v>679.1517330383517</v>
      </c>
      <c r="BK5" s="87">
        <f t="shared" si="2"/>
        <v>28928.06990129775</v>
      </c>
      <c r="BL5" s="87">
        <f t="shared" si="3"/>
        <v>26335.834446793055</v>
      </c>
      <c r="BM5" s="87">
        <f t="shared" si="4"/>
        <v>34598.04148163639</v>
      </c>
      <c r="BN5" s="87">
        <f t="shared" si="5"/>
        <v>33796.67956585454</v>
      </c>
      <c r="BO5" s="87">
        <f t="shared" si="6"/>
        <v>22320.50482240254</v>
      </c>
      <c r="BP5" s="87">
        <f t="shared" si="7"/>
        <v>28544.037590048156</v>
      </c>
      <c r="BQ5" s="87">
        <f t="shared" si="8"/>
        <v>-22936.99885785508</v>
      </c>
      <c r="BR5" s="87">
        <f t="shared" si="9"/>
        <v>-24072.812491479468</v>
      </c>
      <c r="BS5" s="87">
        <f t="shared" si="10"/>
        <v>48521.01601661333</v>
      </c>
      <c r="BT5" s="87">
        <f t="shared" si="11"/>
        <v>75995.59692982458</v>
      </c>
      <c r="BU5" s="87">
        <f t="shared" si="12"/>
        <v>38903.66540579765</v>
      </c>
      <c r="BV5" s="87">
        <f t="shared" si="13"/>
        <v>136537.307883118</v>
      </c>
      <c r="BW5" s="87">
        <f t="shared" si="14"/>
        <v>108789.0139745384</v>
      </c>
      <c r="BX5" s="87">
        <f t="shared" si="15"/>
        <v>-67245.26111851784</v>
      </c>
      <c r="BY5" s="87">
        <f t="shared" si="16"/>
        <v>-51171.63934733074</v>
      </c>
      <c r="BZ5" s="87">
        <f t="shared" si="17"/>
        <v>32825.003225718145</v>
      </c>
      <c r="CB5" s="87">
        <f t="shared" si="18"/>
        <v>-2021.7422390473507</v>
      </c>
      <c r="CC5" s="87">
        <f t="shared" si="19"/>
        <v>-6747.069016961648</v>
      </c>
      <c r="CD5" s="87">
        <f t="shared" si="20"/>
        <v>20002.30462829775</v>
      </c>
      <c r="CE5" s="87">
        <f t="shared" si="21"/>
        <v>17324.265555793052</v>
      </c>
      <c r="CF5" s="87">
        <f t="shared" si="22"/>
        <v>22310.55993303639</v>
      </c>
      <c r="CG5" s="87">
        <f t="shared" si="23"/>
        <v>20431.485570854536</v>
      </c>
      <c r="CH5" s="87">
        <f t="shared" si="24"/>
        <v>9080.963109202541</v>
      </c>
      <c r="CI5" s="87">
        <f t="shared" si="25"/>
        <v>1230.664100568148</v>
      </c>
      <c r="CJ5" s="87">
        <f t="shared" si="26"/>
        <v>-48035.02296873509</v>
      </c>
      <c r="CK5" s="87">
        <f t="shared" si="27"/>
        <v>-46457.62203547947</v>
      </c>
      <c r="CL5" s="87">
        <f t="shared" si="28"/>
        <v>32094.76031411333</v>
      </c>
      <c r="CM5" s="87">
        <f t="shared" si="29"/>
        <v>55770.46532557457</v>
      </c>
      <c r="CN5" s="87">
        <f t="shared" si="30"/>
        <v>12388.680620797646</v>
      </c>
      <c r="CO5" s="87">
        <f t="shared" si="31"/>
        <v>107185.29852111798</v>
      </c>
      <c r="CP5" s="87">
        <f t="shared" si="32"/>
        <v>68966.36594453838</v>
      </c>
      <c r="CQ5" s="87">
        <f t="shared" si="33"/>
        <v>-108370.24663051782</v>
      </c>
      <c r="CR5" s="87">
        <f t="shared" si="34"/>
        <v>-76554.88751733075</v>
      </c>
      <c r="CS5" s="87">
        <f t="shared" si="35"/>
        <v>7461.768440718143</v>
      </c>
      <c r="CT5" s="9">
        <f t="shared" si="36"/>
        <v>86060.99165654034</v>
      </c>
    </row>
    <row r="6" spans="1:98" ht="13.5">
      <c r="A6" s="113" t="s">
        <v>403</v>
      </c>
      <c r="B6" s="112" t="s">
        <v>402</v>
      </c>
      <c r="C6" s="87">
        <v>28770.01</v>
      </c>
      <c r="D6" s="87">
        <v>32680.61</v>
      </c>
      <c r="E6" s="87">
        <v>43157.13</v>
      </c>
      <c r="F6" s="87">
        <v>51016</v>
      </c>
      <c r="G6" s="87">
        <v>78408.13</v>
      </c>
      <c r="H6" s="87">
        <v>101713.31</v>
      </c>
      <c r="I6" s="87">
        <v>170150.81</v>
      </c>
      <c r="J6" s="87">
        <v>194455.88</v>
      </c>
      <c r="K6" s="87">
        <v>149122.25</v>
      </c>
      <c r="L6" s="87">
        <v>208370.69</v>
      </c>
      <c r="M6" s="87">
        <v>130981.75</v>
      </c>
      <c r="N6" s="87">
        <v>159448.75</v>
      </c>
      <c r="O6" s="86">
        <v>164105.75</v>
      </c>
      <c r="P6" s="87">
        <v>129836.2</v>
      </c>
      <c r="Q6" s="87">
        <v>146342</v>
      </c>
      <c r="R6" s="87">
        <v>149743.7</v>
      </c>
      <c r="S6" s="87">
        <v>113065.3</v>
      </c>
      <c r="T6" s="87">
        <v>171950.6</v>
      </c>
      <c r="U6" s="87">
        <v>182328.8</v>
      </c>
      <c r="W6" s="110">
        <v>0.1587887740029541</v>
      </c>
      <c r="X6" s="110">
        <v>0.32249840662842577</v>
      </c>
      <c r="Y6" s="110">
        <v>0.25686746987951814</v>
      </c>
      <c r="Z6" s="110">
        <v>0.6767638036809815</v>
      </c>
      <c r="AA6" s="110">
        <v>0.3930939858220901</v>
      </c>
      <c r="AB6" s="110">
        <v>0.7747866053841101</v>
      </c>
      <c r="AC6" s="110">
        <v>0.17573066962634099</v>
      </c>
      <c r="AD6" s="110">
        <v>-0.2084644430459408</v>
      </c>
      <c r="AE6" s="110">
        <v>0.4300337904989069</v>
      </c>
      <c r="AF6" s="110">
        <v>-0.3547154076030301</v>
      </c>
      <c r="AG6" s="110">
        <v>0.20495422724824985</v>
      </c>
      <c r="AH6" s="110">
        <v>0.07195209152663562</v>
      </c>
      <c r="AI6" s="110">
        <v>-0.1583186718808629</v>
      </c>
      <c r="AJ6" s="110">
        <v>0.19769768778110208</v>
      </c>
      <c r="AK6" s="110">
        <v>0.1283974921007791</v>
      </c>
      <c r="AL6" s="110">
        <v>-0.20764398443054954</v>
      </c>
      <c r="AM6" s="110">
        <v>0.5860824837641312</v>
      </c>
      <c r="AN6" s="110">
        <v>0.14283214539855105</v>
      </c>
      <c r="AP6" s="7">
        <v>0.10932314888715482</v>
      </c>
      <c r="AQ6" s="7">
        <v>0.09771433435283552</v>
      </c>
      <c r="AR6" s="7">
        <v>0.12470027526169816</v>
      </c>
      <c r="AS6" s="7">
        <v>0.09878989707660538</v>
      </c>
      <c r="AT6" s="7">
        <v>0.10713884782309419</v>
      </c>
      <c r="AU6" s="7">
        <v>0.09148837761784104</v>
      </c>
      <c r="AV6" s="7">
        <v>0.07662816195099267</v>
      </c>
      <c r="AW6" s="7">
        <v>0.09839401979640908</v>
      </c>
      <c r="AX6" s="7">
        <v>0.08330634509419443</v>
      </c>
      <c r="AY6" s="7">
        <v>0.08572649273709612</v>
      </c>
      <c r="AZ6" s="7">
        <v>0.07258183297930222</v>
      </c>
      <c r="BA6" s="7">
        <v>0.07810190939031739</v>
      </c>
      <c r="BB6" s="7">
        <v>0.08018</v>
      </c>
      <c r="BC6" s="7">
        <v>0.08398</v>
      </c>
      <c r="BD6" s="7">
        <v>0.08910000000000001</v>
      </c>
      <c r="BE6" s="7">
        <v>0.08034</v>
      </c>
      <c r="BF6" s="7">
        <v>0.06251</v>
      </c>
      <c r="BG6" s="7">
        <v>0.07835</v>
      </c>
      <c r="BI6" s="87">
        <f t="shared" si="0"/>
        <v>4568.35461595273</v>
      </c>
      <c r="BJ6" s="87">
        <f t="shared" si="1"/>
        <v>10539.444652644997</v>
      </c>
      <c r="BK6" s="87">
        <f t="shared" si="2"/>
        <v>11085.662790361448</v>
      </c>
      <c r="BL6" s="87">
        <f t="shared" si="3"/>
        <v>34525.78220858896</v>
      </c>
      <c r="BM6" s="87">
        <f t="shared" si="4"/>
        <v>30821.7643425566</v>
      </c>
      <c r="BN6" s="87">
        <f t="shared" si="5"/>
        <v>78806.11017728166</v>
      </c>
      <c r="BO6" s="87">
        <f t="shared" si="6"/>
        <v>29900.715778764315</v>
      </c>
      <c r="BP6" s="87">
        <f t="shared" si="7"/>
        <v>-40537.1367212083</v>
      </c>
      <c r="BQ6" s="87">
        <f t="shared" si="8"/>
        <v>64127.606415225615</v>
      </c>
      <c r="BR6" s="87">
        <f t="shared" si="9"/>
        <v>-73912.29423587464</v>
      </c>
      <c r="BS6" s="87">
        <f t="shared" si="10"/>
        <v>26845.263354873452</v>
      </c>
      <c r="BT6" s="87">
        <f t="shared" si="11"/>
        <v>11472.67105380764</v>
      </c>
      <c r="BU6" s="87">
        <f t="shared" si="12"/>
        <v>-25981.004388012916</v>
      </c>
      <c r="BV6" s="87">
        <f t="shared" si="13"/>
        <v>25668.316530284726</v>
      </c>
      <c r="BW6" s="87">
        <f t="shared" si="14"/>
        <v>18789.945789012218</v>
      </c>
      <c r="BX6" s="87">
        <f t="shared" si="15"/>
        <v>-31093.378511372885</v>
      </c>
      <c r="BY6" s="87">
        <f t="shared" si="16"/>
        <v>66265.59185153662</v>
      </c>
      <c r="BZ6" s="87">
        <f t="shared" si="17"/>
        <v>24560.073100568094</v>
      </c>
      <c r="CB6" s="87">
        <f t="shared" si="18"/>
        <v>1423.1265292377966</v>
      </c>
      <c r="CC6" s="87">
        <f t="shared" si="19"/>
        <v>7346.080600250378</v>
      </c>
      <c r="CD6" s="87">
        <f t="shared" si="20"/>
        <v>5703.956799856557</v>
      </c>
      <c r="CE6" s="87">
        <f t="shared" si="21"/>
        <v>29485.916819328857</v>
      </c>
      <c r="CF6" s="87">
        <f t="shared" si="22"/>
        <v>22421.207634393213</v>
      </c>
      <c r="CG6" s="87">
        <f t="shared" si="23"/>
        <v>69500.52446324113</v>
      </c>
      <c r="CH6" s="87">
        <f t="shared" si="24"/>
        <v>16862.371953991733</v>
      </c>
      <c r="CI6" s="87">
        <f t="shared" si="25"/>
        <v>-59670.43242745644</v>
      </c>
      <c r="CJ6" s="87">
        <f t="shared" si="26"/>
        <v>51704.77679550288</v>
      </c>
      <c r="CK6" s="87">
        <f t="shared" si="27"/>
        <v>-91775.18267878333</v>
      </c>
      <c r="CL6" s="87">
        <f t="shared" si="28"/>
        <v>17338.367853036732</v>
      </c>
      <c r="CM6" s="87">
        <f t="shared" si="29"/>
        <v>-980.5807710917281</v>
      </c>
      <c r="CN6" s="87">
        <f t="shared" si="30"/>
        <v>-39139.00342301292</v>
      </c>
      <c r="CO6" s="87">
        <f t="shared" si="31"/>
        <v>14764.672454284726</v>
      </c>
      <c r="CP6" s="87">
        <f t="shared" si="32"/>
        <v>5750.873589012214</v>
      </c>
      <c r="CQ6" s="87">
        <f t="shared" si="33"/>
        <v>-43123.78736937288</v>
      </c>
      <c r="CR6" s="87">
        <f t="shared" si="34"/>
        <v>59197.879948536625</v>
      </c>
      <c r="CS6" s="87">
        <f t="shared" si="35"/>
        <v>11087.743590568092</v>
      </c>
      <c r="CT6" s="9">
        <f t="shared" si="36"/>
        <v>77898.51236152365</v>
      </c>
    </row>
    <row r="7" spans="1:98" ht="13.5">
      <c r="A7" s="113" t="s">
        <v>149</v>
      </c>
      <c r="B7" s="112" t="s">
        <v>148</v>
      </c>
      <c r="C7" s="87">
        <v>68853.81</v>
      </c>
      <c r="D7" s="87">
        <v>48773.08</v>
      </c>
      <c r="E7" s="87">
        <v>49415.17</v>
      </c>
      <c r="F7" s="87">
        <v>75334.88</v>
      </c>
      <c r="G7" s="87">
        <v>92027</v>
      </c>
      <c r="H7" s="87">
        <v>109639.31</v>
      </c>
      <c r="I7" s="87">
        <v>130254.69</v>
      </c>
      <c r="J7" s="87">
        <v>54421.13</v>
      </c>
      <c r="K7" s="87">
        <v>97835.44</v>
      </c>
      <c r="L7" s="87">
        <v>99342.88</v>
      </c>
      <c r="M7" s="87">
        <v>83841.5</v>
      </c>
      <c r="N7" s="87">
        <v>110536.38</v>
      </c>
      <c r="O7" s="86">
        <v>125412.5</v>
      </c>
      <c r="P7" s="87">
        <v>155594.5</v>
      </c>
      <c r="Q7" s="87">
        <v>179868.4</v>
      </c>
      <c r="R7" s="87">
        <v>159195.6</v>
      </c>
      <c r="S7" s="87">
        <v>31029.59</v>
      </c>
      <c r="T7" s="87">
        <v>40677.47</v>
      </c>
      <c r="U7" s="87">
        <v>51402.26</v>
      </c>
      <c r="W7" s="110">
        <v>-0.2428718308799559</v>
      </c>
      <c r="X7" s="110">
        <v>0.09131558028616871</v>
      </c>
      <c r="Y7" s="110">
        <v>0.6478193571883819</v>
      </c>
      <c r="Z7" s="110">
        <v>0.3075662135779278</v>
      </c>
      <c r="AA7" s="110">
        <v>0.2464890904737087</v>
      </c>
      <c r="AB7" s="110">
        <v>0.22866473805541743</v>
      </c>
      <c r="AC7" s="110">
        <v>-0.5465615716427382</v>
      </c>
      <c r="AD7" s="110">
        <v>1.0593497089308532</v>
      </c>
      <c r="AE7" s="110">
        <v>0.09101922622330783</v>
      </c>
      <c r="AF7" s="110">
        <v>-0.0678168079516831</v>
      </c>
      <c r="AG7" s="110">
        <v>0.42738022603794423</v>
      </c>
      <c r="AH7" s="110">
        <v>0.18376111868753675</v>
      </c>
      <c r="AI7" s="110">
        <v>0.27720388260479556</v>
      </c>
      <c r="AJ7" s="110">
        <v>0.1986529009883573</v>
      </c>
      <c r="AK7" s="110">
        <v>0.22214996493836958</v>
      </c>
      <c r="AL7" s="110">
        <v>-0.313114359375268</v>
      </c>
      <c r="AM7" s="110">
        <v>0.4031422859061846</v>
      </c>
      <c r="AN7" s="110">
        <v>0.33917551331765305</v>
      </c>
      <c r="AP7" s="7">
        <v>0.10873075865590257</v>
      </c>
      <c r="AQ7" s="7">
        <v>0.09723396747477156</v>
      </c>
      <c r="AR7" s="7">
        <v>0.12286546838366286</v>
      </c>
      <c r="AS7" s="7">
        <v>0.09441142305115796</v>
      </c>
      <c r="AT7" s="7">
        <v>0.10585733914053944</v>
      </c>
      <c r="AU7" s="7">
        <v>0.08858</v>
      </c>
      <c r="AV7" s="7">
        <v>0.0751742592820033</v>
      </c>
      <c r="AW7" s="7">
        <v>0.09813931533865672</v>
      </c>
      <c r="AX7" s="7">
        <v>0.08304800000000001</v>
      </c>
      <c r="AY7" s="7">
        <v>0.0824</v>
      </c>
      <c r="AZ7" s="7">
        <v>0.0724496184974831</v>
      </c>
      <c r="BA7" s="7">
        <v>0.0771959217709334</v>
      </c>
      <c r="BB7" s="7">
        <v>0.08018</v>
      </c>
      <c r="BC7" s="7">
        <v>0.08398</v>
      </c>
      <c r="BD7" s="7">
        <v>0.08910000000000001</v>
      </c>
      <c r="BE7" s="7">
        <v>0.08034</v>
      </c>
      <c r="BF7" s="7">
        <v>0.06251</v>
      </c>
      <c r="BG7" s="7">
        <v>0.07835</v>
      </c>
      <c r="BI7" s="87">
        <f t="shared" si="0"/>
        <v>-16722.650897760617</v>
      </c>
      <c r="BJ7" s="87">
        <f t="shared" si="1"/>
        <v>4453.74210254373</v>
      </c>
      <c r="BK7" s="87">
        <f t="shared" si="2"/>
        <v>32012.103664754613</v>
      </c>
      <c r="BL7" s="87">
        <f t="shared" si="3"/>
        <v>23170.46379194756</v>
      </c>
      <c r="BM7" s="87">
        <f t="shared" si="4"/>
        <v>22683.65152902399</v>
      </c>
      <c r="BN7" s="87">
        <f t="shared" si="5"/>
        <v>25070.644101726706</v>
      </c>
      <c r="BO7" s="87">
        <f t="shared" si="6"/>
        <v>-71192.20808023766</v>
      </c>
      <c r="BP7" s="87">
        <f t="shared" si="7"/>
        <v>57651.008225188125</v>
      </c>
      <c r="BQ7" s="87">
        <f t="shared" si="8"/>
        <v>8904.90604601686</v>
      </c>
      <c r="BR7" s="87">
        <f t="shared" si="9"/>
        <v>-6737.1170143271</v>
      </c>
      <c r="BS7" s="87">
        <f t="shared" si="10"/>
        <v>35832.1992213603</v>
      </c>
      <c r="BT7" s="87">
        <f t="shared" si="11"/>
        <v>20312.288844470666</v>
      </c>
      <c r="BU7" s="87">
        <f t="shared" si="12"/>
        <v>34764.831927173924</v>
      </c>
      <c r="BV7" s="87">
        <f t="shared" si="13"/>
        <v>30909.29880283296</v>
      </c>
      <c r="BW7" s="87">
        <f t="shared" si="14"/>
        <v>39957.75875352063</v>
      </c>
      <c r="BX7" s="87">
        <f t="shared" si="15"/>
        <v>-49846.428309361414</v>
      </c>
      <c r="BY7" s="87">
        <f t="shared" si="16"/>
        <v>12509.339843331687</v>
      </c>
      <c r="BZ7" s="87">
        <f t="shared" si="17"/>
        <v>13796.801767713432</v>
      </c>
      <c r="CB7" s="87">
        <f t="shared" si="18"/>
        <v>-24209.177895409983</v>
      </c>
      <c r="CC7" s="87">
        <f t="shared" si="19"/>
        <v>-288.657971820702</v>
      </c>
      <c r="CD7" s="87">
        <f t="shared" si="20"/>
        <v>25940.685657446287</v>
      </c>
      <c r="CE7" s="87">
        <f t="shared" si="21"/>
        <v>16057.990565759343</v>
      </c>
      <c r="CF7" s="87">
        <f t="shared" si="22"/>
        <v>12941.91817993757</v>
      </c>
      <c r="CG7" s="87">
        <f t="shared" si="23"/>
        <v>15358.79402192671</v>
      </c>
      <c r="CH7" s="87">
        <f t="shared" si="24"/>
        <v>-80984.00791899461</v>
      </c>
      <c r="CI7" s="87">
        <f t="shared" si="25"/>
        <v>52310.15578703209</v>
      </c>
      <c r="CJ7" s="87">
        <f t="shared" si="26"/>
        <v>779.8684248968583</v>
      </c>
      <c r="CK7" s="87">
        <f t="shared" si="27"/>
        <v>-14922.9703263271</v>
      </c>
      <c r="CL7" s="87">
        <f t="shared" si="28"/>
        <v>29757.914532103572</v>
      </c>
      <c r="CM7" s="87">
        <f t="shared" si="29"/>
        <v>11779.331101148497</v>
      </c>
      <c r="CN7" s="87">
        <f t="shared" si="30"/>
        <v>24709.257677173922</v>
      </c>
      <c r="CO7" s="87">
        <f t="shared" si="31"/>
        <v>17842.472692832962</v>
      </c>
      <c r="CP7" s="87">
        <f t="shared" si="32"/>
        <v>23931.484313520632</v>
      </c>
      <c r="CQ7" s="87">
        <f t="shared" si="33"/>
        <v>-62636.20281336141</v>
      </c>
      <c r="CR7" s="87">
        <f t="shared" si="34"/>
        <v>10569.680172431687</v>
      </c>
      <c r="CS7" s="87">
        <f t="shared" si="35"/>
        <v>10609.721993213432</v>
      </c>
      <c r="CT7" s="9">
        <f t="shared" si="36"/>
        <v>69548.25819350976</v>
      </c>
    </row>
    <row r="8" spans="1:98" ht="13.5">
      <c r="A8" s="113" t="s">
        <v>237</v>
      </c>
      <c r="B8" s="112" t="s">
        <v>236</v>
      </c>
      <c r="C8" s="87">
        <v>23692.96</v>
      </c>
      <c r="D8" s="87">
        <v>28370.07</v>
      </c>
      <c r="E8" s="87">
        <v>29080.77</v>
      </c>
      <c r="F8" s="87">
        <v>34160.75</v>
      </c>
      <c r="G8" s="87">
        <v>42407.42</v>
      </c>
      <c r="H8" s="87">
        <v>50569.95</v>
      </c>
      <c r="I8" s="87">
        <v>54112.05</v>
      </c>
      <c r="J8" s="87">
        <v>56849</v>
      </c>
      <c r="K8" s="87">
        <v>55109.63</v>
      </c>
      <c r="L8" s="87">
        <v>95640.44</v>
      </c>
      <c r="M8" s="87">
        <v>71011</v>
      </c>
      <c r="N8" s="87">
        <v>92330.88</v>
      </c>
      <c r="O8" s="86">
        <v>111854.06</v>
      </c>
      <c r="P8" s="87">
        <v>127447.6</v>
      </c>
      <c r="Q8" s="87">
        <v>160294</v>
      </c>
      <c r="R8" s="87">
        <v>197060.8</v>
      </c>
      <c r="S8" s="87">
        <v>150291.5</v>
      </c>
      <c r="T8" s="87">
        <v>154462.4</v>
      </c>
      <c r="U8" s="87">
        <v>183634.1</v>
      </c>
      <c r="W8" s="110">
        <v>0.30594031793250887</v>
      </c>
      <c r="X8" s="110">
        <v>0.06812357630979493</v>
      </c>
      <c r="Y8" s="110">
        <v>0.22212595801399537</v>
      </c>
      <c r="Z8" s="110">
        <v>0.28492747300687116</v>
      </c>
      <c r="AA8" s="110">
        <v>0.22136400288588032</v>
      </c>
      <c r="AB8" s="110">
        <v>0.11008026686125283</v>
      </c>
      <c r="AC8" s="110">
        <v>0.07365323817572866</v>
      </c>
      <c r="AD8" s="110">
        <v>0.0051603498542274195</v>
      </c>
      <c r="AE8" s="110">
        <v>0.09287350987614951</v>
      </c>
      <c r="AF8" s="110">
        <v>-0.2311632474322567</v>
      </c>
      <c r="AG8" s="110">
        <v>0.35410266146570457</v>
      </c>
      <c r="AH8" s="110">
        <v>0.2556657404338849</v>
      </c>
      <c r="AI8" s="110">
        <v>0.11508515765688054</v>
      </c>
      <c r="AJ8" s="110">
        <v>0.33754640477894116</v>
      </c>
      <c r="AK8" s="110">
        <v>0.305583157963514</v>
      </c>
      <c r="AL8" s="110">
        <v>-0.18313139706671966</v>
      </c>
      <c r="AM8" s="110">
        <v>0.08098059437078486</v>
      </c>
      <c r="AN8" s="110">
        <v>0.22947323926034136</v>
      </c>
      <c r="AP8" s="7">
        <v>0.10684</v>
      </c>
      <c r="AQ8" s="7">
        <v>0.09475</v>
      </c>
      <c r="AR8" s="7">
        <v>0.11835000000000001</v>
      </c>
      <c r="AS8" s="7">
        <v>0.09015000000000001</v>
      </c>
      <c r="AT8" s="7">
        <v>0.10097</v>
      </c>
      <c r="AU8" s="7">
        <v>0.08858</v>
      </c>
      <c r="AV8" s="7">
        <v>0.07447000000000001</v>
      </c>
      <c r="AW8" s="7">
        <v>0.09794200000000003</v>
      </c>
      <c r="AX8" s="7">
        <v>0.08304800000000001</v>
      </c>
      <c r="AY8" s="7">
        <v>0.0824</v>
      </c>
      <c r="AZ8" s="7">
        <v>0.06986700000000001</v>
      </c>
      <c r="BA8" s="7">
        <v>0.074631</v>
      </c>
      <c r="BB8" s="7">
        <v>0.08018</v>
      </c>
      <c r="BC8" s="7">
        <v>0.08398</v>
      </c>
      <c r="BD8" s="7">
        <v>0.08910000000000001</v>
      </c>
      <c r="BE8" s="7">
        <v>0.08034</v>
      </c>
      <c r="BF8" s="7">
        <v>0.06251</v>
      </c>
      <c r="BG8" s="7">
        <v>0.07835</v>
      </c>
      <c r="BI8" s="87">
        <f t="shared" si="0"/>
        <v>7248.631715162215</v>
      </c>
      <c r="BJ8" s="87">
        <f t="shared" si="1"/>
        <v>1932.6706285592238</v>
      </c>
      <c r="BK8" s="87">
        <f t="shared" si="2"/>
        <v>6459.593896034657</v>
      </c>
      <c r="BL8" s="87">
        <f t="shared" si="3"/>
        <v>9733.336173519474</v>
      </c>
      <c r="BM8" s="87">
        <f t="shared" si="4"/>
        <v>9387.476243262738</v>
      </c>
      <c r="BN8" s="87">
        <f t="shared" si="5"/>
        <v>5566.753591160212</v>
      </c>
      <c r="BO8" s="87">
        <f t="shared" si="6"/>
        <v>3985.5277068269384</v>
      </c>
      <c r="BP8" s="87">
        <f t="shared" si="7"/>
        <v>293.36072886297455</v>
      </c>
      <c r="BQ8" s="87">
        <f t="shared" si="8"/>
        <v>5118.224766075945</v>
      </c>
      <c r="BR8" s="87">
        <f t="shared" si="9"/>
        <v>-22108.5546962499</v>
      </c>
      <c r="BS8" s="87">
        <f t="shared" si="10"/>
        <v>25145.184093341148</v>
      </c>
      <c r="BT8" s="87">
        <f t="shared" si="11"/>
        <v>23605.842800112176</v>
      </c>
      <c r="BU8" s="87">
        <f t="shared" si="12"/>
        <v>12872.742129662176</v>
      </c>
      <c r="BV8" s="87">
        <f t="shared" si="13"/>
        <v>43019.47917770458</v>
      </c>
      <c r="BW8" s="87">
        <f t="shared" si="14"/>
        <v>48983.14672260351</v>
      </c>
      <c r="BX8" s="87">
        <f t="shared" si="15"/>
        <v>-36088.01961108543</v>
      </c>
      <c r="BY8" s="87">
        <f t="shared" si="16"/>
        <v>12170.694998876814</v>
      </c>
      <c r="BZ8" s="87">
        <f t="shared" si="17"/>
        <v>35444.98727192655</v>
      </c>
      <c r="CB8" s="87">
        <f t="shared" si="18"/>
        <v>4717.275868762215</v>
      </c>
      <c r="CC8" s="87">
        <f t="shared" si="19"/>
        <v>-755.3935039407761</v>
      </c>
      <c r="CD8" s="87">
        <f t="shared" si="20"/>
        <v>3017.884766534656</v>
      </c>
      <c r="CE8" s="87">
        <f t="shared" si="21"/>
        <v>6653.744561019474</v>
      </c>
      <c r="CF8" s="87">
        <f t="shared" si="22"/>
        <v>5105.599045862738</v>
      </c>
      <c r="CG8" s="87">
        <f t="shared" si="23"/>
        <v>1087.2674201602122</v>
      </c>
      <c r="CH8" s="87">
        <f t="shared" si="24"/>
        <v>-44.19665667306223</v>
      </c>
      <c r="CI8" s="87">
        <f t="shared" si="25"/>
        <v>-5274.544029137027</v>
      </c>
      <c r="CJ8" s="87">
        <f t="shared" si="26"/>
        <v>541.4802138359446</v>
      </c>
      <c r="CK8" s="87">
        <f t="shared" si="27"/>
        <v>-29989.326952249903</v>
      </c>
      <c r="CL8" s="87">
        <f t="shared" si="28"/>
        <v>20183.858556341147</v>
      </c>
      <c r="CM8" s="87">
        <f t="shared" si="29"/>
        <v>16715.096894832175</v>
      </c>
      <c r="CN8" s="87">
        <f t="shared" si="30"/>
        <v>3904.2835988621755</v>
      </c>
      <c r="CO8" s="87">
        <f t="shared" si="31"/>
        <v>32316.42972970458</v>
      </c>
      <c r="CP8" s="87">
        <f t="shared" si="32"/>
        <v>34700.951322603505</v>
      </c>
      <c r="CQ8" s="87">
        <f t="shared" si="33"/>
        <v>-51919.88428308542</v>
      </c>
      <c r="CR8" s="87">
        <f t="shared" si="34"/>
        <v>2775.973333876814</v>
      </c>
      <c r="CS8" s="87">
        <f t="shared" si="35"/>
        <v>23342.858231926548</v>
      </c>
      <c r="CT8" s="9">
        <f t="shared" si="36"/>
        <v>67079.358119236</v>
      </c>
    </row>
    <row r="9" spans="1:98" ht="13.5">
      <c r="A9" s="113" t="s">
        <v>517</v>
      </c>
      <c r="B9" s="112" t="s">
        <v>516</v>
      </c>
      <c r="C9" s="87">
        <v>3982.91</v>
      </c>
      <c r="D9" s="87">
        <v>8189.55</v>
      </c>
      <c r="E9" s="87">
        <v>12626.32</v>
      </c>
      <c r="F9" s="87">
        <v>18416.76</v>
      </c>
      <c r="G9" s="87">
        <v>27442.69</v>
      </c>
      <c r="H9" s="87">
        <v>21877.36</v>
      </c>
      <c r="I9" s="87">
        <v>41387.58</v>
      </c>
      <c r="J9" s="87">
        <v>159540.19</v>
      </c>
      <c r="K9" s="87">
        <v>162675.75</v>
      </c>
      <c r="L9" s="87">
        <v>75915.94</v>
      </c>
      <c r="M9" s="87">
        <v>56906.38</v>
      </c>
      <c r="N9" s="87">
        <v>69160.94</v>
      </c>
      <c r="O9" s="86">
        <v>71685.06</v>
      </c>
      <c r="P9" s="87">
        <v>63028.3</v>
      </c>
      <c r="Q9" s="87">
        <v>88822.69</v>
      </c>
      <c r="R9" s="87">
        <v>115984</v>
      </c>
      <c r="S9" s="87">
        <v>89468.63</v>
      </c>
      <c r="T9" s="87">
        <v>122925.2</v>
      </c>
      <c r="U9" s="87">
        <v>158140.6</v>
      </c>
      <c r="W9" s="110">
        <v>1.0264607604082001</v>
      </c>
      <c r="X9" s="110">
        <v>0.5347831899817281</v>
      </c>
      <c r="Y9" s="110">
        <v>0.4404309068207555</v>
      </c>
      <c r="Z9" s="110">
        <v>0.47781563085854817</v>
      </c>
      <c r="AA9" s="110">
        <v>-0.19836311553676167</v>
      </c>
      <c r="AB9" s="110">
        <v>0.9327865505036754</v>
      </c>
      <c r="AC9" s="110">
        <v>2.8976370327329066</v>
      </c>
      <c r="AD9" s="110">
        <v>0.037366986133353874</v>
      </c>
      <c r="AE9" s="110">
        <v>-0.5248160083612768</v>
      </c>
      <c r="AF9" s="110">
        <v>-0.21795970361952588</v>
      </c>
      <c r="AG9" s="110">
        <v>0.2249995605477333</v>
      </c>
      <c r="AH9" s="110">
        <v>0.03703597411356174</v>
      </c>
      <c r="AI9" s="110">
        <v>-0.11005837358355508</v>
      </c>
      <c r="AJ9" s="110">
        <v>0.4037676355257307</v>
      </c>
      <c r="AK9" s="110">
        <v>0.3173853168669585</v>
      </c>
      <c r="AL9" s="110">
        <v>-0.21479153097748893</v>
      </c>
      <c r="AM9" s="110">
        <v>0.3938504895452326</v>
      </c>
      <c r="AN9" s="110">
        <v>0.28607101996585116</v>
      </c>
      <c r="AP9" s="7">
        <v>0.1396210737566051</v>
      </c>
      <c r="AQ9" s="7">
        <v>0.12368673169295234</v>
      </c>
      <c r="AR9" s="7">
        <v>0.13515980207391856</v>
      </c>
      <c r="AS9" s="7">
        <v>0.10493946352312886</v>
      </c>
      <c r="AT9" s="7">
        <v>0.11289037710474245</v>
      </c>
      <c r="AU9" s="7">
        <v>0.10264266181865189</v>
      </c>
      <c r="AV9" s="7">
        <v>0.097156339321146</v>
      </c>
      <c r="AW9" s="7">
        <v>0.12611048214668927</v>
      </c>
      <c r="AX9" s="7">
        <v>0.11133152717917846</v>
      </c>
      <c r="AY9" s="7">
        <v>0.11218674864763722</v>
      </c>
      <c r="AZ9" s="7">
        <v>0.0969936215983155</v>
      </c>
      <c r="BA9" s="7">
        <v>0.09142466008046012</v>
      </c>
      <c r="BB9" s="7">
        <v>0.08018</v>
      </c>
      <c r="BC9" s="7">
        <v>0.08398</v>
      </c>
      <c r="BD9" s="7">
        <v>0.08910000000000001</v>
      </c>
      <c r="BE9" s="7">
        <v>0.08034</v>
      </c>
      <c r="BF9" s="7">
        <v>0.06251</v>
      </c>
      <c r="BG9" s="7">
        <v>0.07835</v>
      </c>
      <c r="BI9" s="87">
        <f t="shared" si="0"/>
        <v>4088.300827237424</v>
      </c>
      <c r="BJ9" s="87">
        <f t="shared" si="1"/>
        <v>4379.633673514862</v>
      </c>
      <c r="BK9" s="87">
        <f t="shared" si="2"/>
        <v>5561.021567409041</v>
      </c>
      <c r="BL9" s="87">
        <f t="shared" si="3"/>
        <v>8799.815797770474</v>
      </c>
      <c r="BM9" s="87">
        <f t="shared" si="4"/>
        <v>-5443.617487109534</v>
      </c>
      <c r="BN9" s="87">
        <f t="shared" si="5"/>
        <v>20406.90716852709</v>
      </c>
      <c r="BO9" s="87">
        <f t="shared" si="6"/>
        <v>119926.1845031958</v>
      </c>
      <c r="BP9" s="87">
        <f t="shared" si="7"/>
        <v>5961.536067442643</v>
      </c>
      <c r="BQ9" s="87">
        <f t="shared" si="8"/>
        <v>-85374.83777217698</v>
      </c>
      <c r="BR9" s="87">
        <f t="shared" si="9"/>
        <v>-16546.61578239771</v>
      </c>
      <c r="BS9" s="87">
        <f t="shared" si="10"/>
        <v>12803.910492362318</v>
      </c>
      <c r="BT9" s="87">
        <f t="shared" si="11"/>
        <v>2561.442783509597</v>
      </c>
      <c r="BU9" s="87">
        <f t="shared" si="12"/>
        <v>-7889.54111383956</v>
      </c>
      <c r="BV9" s="87">
        <f t="shared" si="13"/>
        <v>25448.787662206414</v>
      </c>
      <c r="BW9" s="87">
        <f t="shared" si="14"/>
        <v>28191.017610625626</v>
      </c>
      <c r="BX9" s="87">
        <f t="shared" si="15"/>
        <v>-24912.380928893075</v>
      </c>
      <c r="BY9" s="87">
        <f t="shared" si="16"/>
        <v>35237.26372444128</v>
      </c>
      <c r="BZ9" s="87">
        <f t="shared" si="17"/>
        <v>35165.337343506246</v>
      </c>
      <c r="CB9" s="87">
        <f t="shared" si="18"/>
        <v>3532.2026563615045</v>
      </c>
      <c r="CC9" s="87">
        <f t="shared" si="19"/>
        <v>3366.694999978844</v>
      </c>
      <c r="CD9" s="87">
        <f t="shared" si="20"/>
        <v>3854.450655287082</v>
      </c>
      <c r="CE9" s="87">
        <f t="shared" si="21"/>
        <v>6867.170883536256</v>
      </c>
      <c r="CF9" s="87">
        <f t="shared" si="22"/>
        <v>-8541.633109978078</v>
      </c>
      <c r="CG9" s="87">
        <f t="shared" si="23"/>
        <v>18161.356704562186</v>
      </c>
      <c r="CH9" s="87">
        <f t="shared" si="24"/>
        <v>115905.11873703473</v>
      </c>
      <c r="CI9" s="87">
        <f t="shared" si="25"/>
        <v>-14158.15421523177</v>
      </c>
      <c r="CJ9" s="87">
        <f t="shared" si="26"/>
        <v>-103485.77745469523</v>
      </c>
      <c r="CK9" s="87">
        <f t="shared" si="27"/>
        <v>-25063.378261526817</v>
      </c>
      <c r="CL9" s="87">
        <f t="shared" si="28"/>
        <v>7284.35460411237</v>
      </c>
      <c r="CM9" s="87">
        <f t="shared" si="29"/>
        <v>-3761.5726468355006</v>
      </c>
      <c r="CN9" s="87">
        <f t="shared" si="30"/>
        <v>-13637.249224639561</v>
      </c>
      <c r="CO9" s="87">
        <f t="shared" si="31"/>
        <v>20155.671028206412</v>
      </c>
      <c r="CP9" s="87">
        <f t="shared" si="32"/>
        <v>20276.915931625623</v>
      </c>
      <c r="CQ9" s="87">
        <f t="shared" si="33"/>
        <v>-34230.535488893074</v>
      </c>
      <c r="CR9" s="87">
        <f t="shared" si="34"/>
        <v>29644.579663141285</v>
      </c>
      <c r="CS9" s="87">
        <f t="shared" si="35"/>
        <v>25534.147923506247</v>
      </c>
      <c r="CT9" s="9">
        <f t="shared" si="36"/>
        <v>51704.363385552526</v>
      </c>
    </row>
    <row r="10" spans="1:98" ht="13.5">
      <c r="A10" s="113" t="s">
        <v>513</v>
      </c>
      <c r="B10" s="112" t="s">
        <v>512</v>
      </c>
      <c r="C10" s="87">
        <v>5144.43</v>
      </c>
      <c r="D10" s="87">
        <v>5169.73</v>
      </c>
      <c r="E10" s="87">
        <v>6014.66</v>
      </c>
      <c r="F10" s="87">
        <v>6806.84</v>
      </c>
      <c r="G10" s="87">
        <v>7688.2</v>
      </c>
      <c r="H10" s="87">
        <v>9929.78</v>
      </c>
      <c r="I10" s="87">
        <v>5837.41</v>
      </c>
      <c r="J10" s="87">
        <v>7948.87</v>
      </c>
      <c r="K10" s="87">
        <v>8957.32</v>
      </c>
      <c r="L10" s="87">
        <v>9911.39</v>
      </c>
      <c r="M10" s="87">
        <v>10708.32</v>
      </c>
      <c r="N10" s="87">
        <v>16267.67</v>
      </c>
      <c r="O10" s="86">
        <v>23035.94</v>
      </c>
      <c r="P10" s="87">
        <v>32111.66</v>
      </c>
      <c r="Q10" s="87">
        <v>41070.06</v>
      </c>
      <c r="R10" s="87">
        <v>63793.56</v>
      </c>
      <c r="S10" s="87">
        <v>48584.5</v>
      </c>
      <c r="T10" s="87">
        <v>66029.06</v>
      </c>
      <c r="U10" s="87">
        <v>79714.63</v>
      </c>
      <c r="W10" s="110">
        <v>0.05064157399486735</v>
      </c>
      <c r="X10" s="110">
        <v>0.19231395538185958</v>
      </c>
      <c r="Y10" s="110">
        <v>0.1633433488117999</v>
      </c>
      <c r="Z10" s="110">
        <v>0.1401737497065041</v>
      </c>
      <c r="AA10" s="110">
        <v>0.3034390444810544</v>
      </c>
      <c r="AB10" s="110">
        <v>-0.39766174263369936</v>
      </c>
      <c r="AC10" s="110">
        <v>0.34806557377049185</v>
      </c>
      <c r="AD10" s="110">
        <v>0.1759898822842687</v>
      </c>
      <c r="AE10" s="110">
        <v>0.13484447385837184</v>
      </c>
      <c r="AF10" s="110">
        <v>0.11007435486222472</v>
      </c>
      <c r="AG10" s="110">
        <v>0.5305358550039401</v>
      </c>
      <c r="AH10" s="110">
        <v>0.41266572274424007</v>
      </c>
      <c r="AI10" s="110">
        <v>0.39145277339917905</v>
      </c>
      <c r="AJ10" s="110">
        <v>0.24323569214650553</v>
      </c>
      <c r="AK10" s="110">
        <v>0.6024534039355591</v>
      </c>
      <c r="AL10" s="110">
        <v>-0.20711084134328306</v>
      </c>
      <c r="AM10" s="110">
        <v>0.38317223653937815</v>
      </c>
      <c r="AN10" s="110">
        <v>0.22762569918909548</v>
      </c>
      <c r="AP10" s="7">
        <v>0.10684</v>
      </c>
      <c r="AQ10" s="7">
        <v>0.09475</v>
      </c>
      <c r="AR10" s="7">
        <v>0.11835000000000001</v>
      </c>
      <c r="AS10" s="7">
        <v>0.09015000000000001</v>
      </c>
      <c r="AT10" s="7">
        <v>0.10097</v>
      </c>
      <c r="AU10" s="7">
        <v>0.08978419969086082</v>
      </c>
      <c r="AV10" s="7">
        <v>0.07447000000000001</v>
      </c>
      <c r="AW10" s="7">
        <v>0.09858870667519609</v>
      </c>
      <c r="AX10" s="7">
        <v>0.08285267846452302</v>
      </c>
      <c r="AY10" s="7">
        <v>0.0824</v>
      </c>
      <c r="AZ10" s="7">
        <v>0.06986700000000001</v>
      </c>
      <c r="BA10" s="7">
        <v>0.074631</v>
      </c>
      <c r="BB10" s="7">
        <v>0.08018</v>
      </c>
      <c r="BC10" s="7">
        <v>0.08398</v>
      </c>
      <c r="BD10" s="7">
        <v>0.08910000000000001</v>
      </c>
      <c r="BE10" s="7">
        <v>0.08034</v>
      </c>
      <c r="BF10" s="7">
        <v>0.06251</v>
      </c>
      <c r="BG10" s="7">
        <v>0.07835</v>
      </c>
      <c r="BI10" s="87">
        <f t="shared" si="0"/>
        <v>260.5220325064155</v>
      </c>
      <c r="BJ10" s="87">
        <f t="shared" si="1"/>
        <v>994.2112245562608</v>
      </c>
      <c r="BK10" s="87">
        <f t="shared" si="2"/>
        <v>982.4547063643804</v>
      </c>
      <c r="BL10" s="87">
        <f t="shared" si="3"/>
        <v>954.1402864522204</v>
      </c>
      <c r="BM10" s="87">
        <f t="shared" si="4"/>
        <v>2332.9000617792426</v>
      </c>
      <c r="BN10" s="87">
        <f t="shared" si="5"/>
        <v>-3948.6936187692554</v>
      </c>
      <c r="BO10" s="87">
        <f t="shared" si="6"/>
        <v>2031.8014609836068</v>
      </c>
      <c r="BP10" s="87">
        <f t="shared" si="7"/>
        <v>1398.9206955929549</v>
      </c>
      <c r="BQ10" s="87">
        <f t="shared" si="8"/>
        <v>1207.8451025810712</v>
      </c>
      <c r="BR10" s="87">
        <f t="shared" si="9"/>
        <v>1090.9898600379054</v>
      </c>
      <c r="BS10" s="87">
        <f t="shared" si="10"/>
        <v>5681.1477068557915</v>
      </c>
      <c r="BT10" s="87">
        <f t="shared" si="11"/>
        <v>6713.109797914792</v>
      </c>
      <c r="BU10" s="87">
        <f t="shared" si="12"/>
        <v>9017.482600857084</v>
      </c>
      <c r="BV10" s="87">
        <f t="shared" si="13"/>
        <v>7810.701846073256</v>
      </c>
      <c r="BW10" s="87">
        <f t="shared" si="14"/>
        <v>24742.79744683765</v>
      </c>
      <c r="BX10" s="87">
        <f t="shared" si="15"/>
        <v>-13212.337883883209</v>
      </c>
      <c r="BY10" s="87">
        <f t="shared" si="16"/>
        <v>18616.231526147418</v>
      </c>
      <c r="BZ10" s="87">
        <f t="shared" si="17"/>
        <v>15029.910949298735</v>
      </c>
      <c r="CB10" s="87">
        <f t="shared" si="18"/>
        <v>-289.1088686935846</v>
      </c>
      <c r="CC10" s="87">
        <f t="shared" si="19"/>
        <v>504.37930705626087</v>
      </c>
      <c r="CD10" s="87">
        <f t="shared" si="20"/>
        <v>270.61969536438033</v>
      </c>
      <c r="CE10" s="87">
        <f t="shared" si="21"/>
        <v>340.5036604522203</v>
      </c>
      <c r="CF10" s="87">
        <f t="shared" si="22"/>
        <v>1556.6225077792424</v>
      </c>
      <c r="CG10" s="87">
        <f t="shared" si="23"/>
        <v>-4840.230969175572</v>
      </c>
      <c r="CH10" s="87">
        <f t="shared" si="24"/>
        <v>1597.0895382836065</v>
      </c>
      <c r="CI10" s="87">
        <f t="shared" si="25"/>
        <v>615.251882763689</v>
      </c>
      <c r="CJ10" s="87">
        <f t="shared" si="26"/>
        <v>465.7071487172299</v>
      </c>
      <c r="CK10" s="87">
        <f t="shared" si="27"/>
        <v>274.29132403790544</v>
      </c>
      <c r="CL10" s="87">
        <f t="shared" si="28"/>
        <v>4932.989513415791</v>
      </c>
      <c r="CM10" s="87">
        <f t="shared" si="29"/>
        <v>5499.037318144792</v>
      </c>
      <c r="CN10" s="87">
        <f t="shared" si="30"/>
        <v>7170.460931657084</v>
      </c>
      <c r="CO10" s="87">
        <f t="shared" si="31"/>
        <v>5113.964639273256</v>
      </c>
      <c r="CP10" s="87">
        <f t="shared" si="32"/>
        <v>21083.45510083765</v>
      </c>
      <c r="CQ10" s="87">
        <f t="shared" si="33"/>
        <v>-18337.512494283204</v>
      </c>
      <c r="CR10" s="87">
        <f t="shared" si="34"/>
        <v>15579.214431147417</v>
      </c>
      <c r="CS10" s="87">
        <f t="shared" si="35"/>
        <v>9856.534098298736</v>
      </c>
      <c r="CT10" s="9">
        <f t="shared" si="36"/>
        <v>51393.26876507691</v>
      </c>
    </row>
    <row r="11" spans="1:98" ht="13.5">
      <c r="A11" s="113" t="s">
        <v>231</v>
      </c>
      <c r="B11" s="112" t="s">
        <v>230</v>
      </c>
      <c r="C11" s="87">
        <v>5413.12</v>
      </c>
      <c r="D11" s="87">
        <v>9046.49</v>
      </c>
      <c r="E11" s="87">
        <v>11169.86</v>
      </c>
      <c r="F11" s="87">
        <v>11604.23</v>
      </c>
      <c r="G11" s="87">
        <v>14407.73</v>
      </c>
      <c r="H11" s="87">
        <v>18055.86</v>
      </c>
      <c r="I11" s="87">
        <v>16499.64</v>
      </c>
      <c r="J11" s="87">
        <v>16686.86</v>
      </c>
      <c r="K11" s="87">
        <v>16263.81</v>
      </c>
      <c r="L11" s="87">
        <v>17941.39</v>
      </c>
      <c r="M11" s="87">
        <v>15735.99</v>
      </c>
      <c r="N11" s="87">
        <v>28539.11</v>
      </c>
      <c r="O11" s="86">
        <v>33273.9</v>
      </c>
      <c r="P11" s="87">
        <v>39295.61</v>
      </c>
      <c r="Q11" s="87">
        <v>39897.25</v>
      </c>
      <c r="R11" s="87">
        <v>45276.4</v>
      </c>
      <c r="S11" s="87">
        <v>26870.2</v>
      </c>
      <c r="T11" s="87">
        <v>35602.93</v>
      </c>
      <c r="U11" s="87">
        <v>59446.23</v>
      </c>
      <c r="W11" s="110">
        <v>0.6741573033707866</v>
      </c>
      <c r="X11" s="110">
        <v>0.24919754887656853</v>
      </c>
      <c r="Y11" s="110">
        <v>0.0878299462742349</v>
      </c>
      <c r="Z11" s="110">
        <v>0.309856130556152</v>
      </c>
      <c r="AA11" s="110">
        <v>0.31311475409836076</v>
      </c>
      <c r="AB11" s="110">
        <v>-0.030586766541822685</v>
      </c>
      <c r="AC11" s="110">
        <v>0.04687701223438512</v>
      </c>
      <c r="AD11" s="110">
        <v>0.04157953007750037</v>
      </c>
      <c r="AE11" s="110">
        <v>0.1372386913901027</v>
      </c>
      <c r="AF11" s="110">
        <v>-0.09814103229826565</v>
      </c>
      <c r="AG11" s="110">
        <v>0.8611239060340858</v>
      </c>
      <c r="AH11" s="110">
        <v>0.19750030936765262</v>
      </c>
      <c r="AI11" s="110">
        <v>0.20677575525852143</v>
      </c>
      <c r="AJ11" s="110">
        <v>0.07861262271849556</v>
      </c>
      <c r="AK11" s="110">
        <v>0.20478001301979987</v>
      </c>
      <c r="AL11" s="110">
        <v>-0.36814897549693093</v>
      </c>
      <c r="AM11" s="110">
        <v>0.3314717768217963</v>
      </c>
      <c r="AN11" s="110">
        <v>0.6860340796497262</v>
      </c>
      <c r="AP11" s="7">
        <v>0.10977819707794441</v>
      </c>
      <c r="AQ11" s="7">
        <v>0.0988370387439578</v>
      </c>
      <c r="AR11" s="7">
        <v>0.12300041127790298</v>
      </c>
      <c r="AS11" s="7">
        <v>0.09420074140046611</v>
      </c>
      <c r="AT11" s="7">
        <v>0.10315295421160287</v>
      </c>
      <c r="AU11" s="7">
        <v>0.08858</v>
      </c>
      <c r="AV11" s="7">
        <v>0.07597096579989193</v>
      </c>
      <c r="AW11" s="7">
        <v>0.09772602889058568</v>
      </c>
      <c r="AX11" s="7">
        <v>0.08304800000000001</v>
      </c>
      <c r="AY11" s="7">
        <v>0.08164260394415482</v>
      </c>
      <c r="AZ11" s="7">
        <v>0.07084948805571809</v>
      </c>
      <c r="BA11" s="7">
        <v>0.074631</v>
      </c>
      <c r="BB11" s="7">
        <v>0.08018</v>
      </c>
      <c r="BC11" s="7">
        <v>0.08398</v>
      </c>
      <c r="BD11" s="7">
        <v>0.08910000000000001</v>
      </c>
      <c r="BE11" s="7">
        <v>0.08034</v>
      </c>
      <c r="BF11" s="7">
        <v>0.06251</v>
      </c>
      <c r="BG11" s="7">
        <v>0.07835</v>
      </c>
      <c r="BI11" s="87">
        <f t="shared" si="0"/>
        <v>3649.2943820224723</v>
      </c>
      <c r="BJ11" s="87">
        <f t="shared" si="1"/>
        <v>2254.3631339363883</v>
      </c>
      <c r="BK11" s="87">
        <f t="shared" si="2"/>
        <v>981.0482036907256</v>
      </c>
      <c r="BL11" s="87">
        <f t="shared" si="3"/>
        <v>3595.6418058836157</v>
      </c>
      <c r="BM11" s="87">
        <f t="shared" si="4"/>
        <v>4511.272836065576</v>
      </c>
      <c r="BN11" s="87">
        <f t="shared" si="5"/>
        <v>-552.2703745318346</v>
      </c>
      <c r="BO11" s="87">
        <f t="shared" si="6"/>
        <v>773.45382614295</v>
      </c>
      <c r="BP11" s="87">
        <f t="shared" si="7"/>
        <v>693.8317972690379</v>
      </c>
      <c r="BQ11" s="87">
        <f t="shared" si="8"/>
        <v>2232.024001417266</v>
      </c>
      <c r="BR11" s="87">
        <f t="shared" si="9"/>
        <v>-1760.7865354657804</v>
      </c>
      <c r="BS11" s="87">
        <f t="shared" si="10"/>
        <v>13550.637174113313</v>
      </c>
      <c r="BT11" s="87">
        <f t="shared" si="11"/>
        <v>5636.483054077468</v>
      </c>
      <c r="BU11" s="87">
        <f t="shared" si="12"/>
        <v>6880.235802896516</v>
      </c>
      <c r="BV11" s="87">
        <f t="shared" si="13"/>
        <v>3089.1309634231416</v>
      </c>
      <c r="BW11" s="87">
        <f t="shared" si="14"/>
        <v>8170.159374454211</v>
      </c>
      <c r="BX11" s="87">
        <f t="shared" si="15"/>
        <v>-16668.460274189245</v>
      </c>
      <c r="BY11" s="87">
        <f t="shared" si="16"/>
        <v>8906.712937557031</v>
      </c>
      <c r="BZ11" s="87">
        <f t="shared" si="17"/>
        <v>24424.823315383626</v>
      </c>
      <c r="CB11" s="87">
        <f t="shared" si="18"/>
        <v>3055.05182785591</v>
      </c>
      <c r="CC11" s="87">
        <f t="shared" si="19"/>
        <v>1360.2348513095617</v>
      </c>
      <c r="CD11" s="87">
        <f t="shared" si="20"/>
        <v>-392.84917022587194</v>
      </c>
      <c r="CE11" s="87">
        <f t="shared" si="21"/>
        <v>2502.514736502085</v>
      </c>
      <c r="CF11" s="87">
        <f t="shared" si="22"/>
        <v>3025.072923082438</v>
      </c>
      <c r="CG11" s="87">
        <f t="shared" si="23"/>
        <v>-2151.6584533318346</v>
      </c>
      <c r="CH11" s="87">
        <f t="shared" si="24"/>
        <v>-480.0397600075788</v>
      </c>
      <c r="CI11" s="87">
        <f t="shared" si="25"/>
        <v>-936.9087651841207</v>
      </c>
      <c r="CJ11" s="87">
        <f t="shared" si="26"/>
        <v>881.347108537266</v>
      </c>
      <c r="CK11" s="87">
        <f t="shared" si="27"/>
        <v>-3225.5683334434</v>
      </c>
      <c r="CL11" s="87">
        <f t="shared" si="28"/>
        <v>12435.750338563415</v>
      </c>
      <c r="CM11" s="87">
        <f t="shared" si="29"/>
        <v>3506.5807356674686</v>
      </c>
      <c r="CN11" s="87">
        <f t="shared" si="30"/>
        <v>4212.334500896516</v>
      </c>
      <c r="CO11" s="87">
        <f t="shared" si="31"/>
        <v>-210.9143643768586</v>
      </c>
      <c r="CP11" s="87">
        <f t="shared" si="32"/>
        <v>4615.31439945421</v>
      </c>
      <c r="CQ11" s="87">
        <f t="shared" si="33"/>
        <v>-20305.96625018924</v>
      </c>
      <c r="CR11" s="87">
        <f t="shared" si="34"/>
        <v>7227.056735557031</v>
      </c>
      <c r="CS11" s="87">
        <f t="shared" si="35"/>
        <v>21635.333749883626</v>
      </c>
      <c r="CT11" s="9">
        <f t="shared" si="36"/>
        <v>36752.686810550615</v>
      </c>
    </row>
    <row r="12" spans="1:98" ht="13.5">
      <c r="A12" s="113" t="s">
        <v>463</v>
      </c>
      <c r="B12" s="112" t="s">
        <v>462</v>
      </c>
      <c r="C12" s="87">
        <v>17740.36</v>
      </c>
      <c r="D12" s="87">
        <v>20121.68</v>
      </c>
      <c r="E12" s="87">
        <v>20431.56</v>
      </c>
      <c r="F12" s="87">
        <v>31419.58</v>
      </c>
      <c r="G12" s="87">
        <v>31658.72</v>
      </c>
      <c r="H12" s="87">
        <v>32889.1</v>
      </c>
      <c r="I12" s="87">
        <v>51968.16</v>
      </c>
      <c r="J12" s="87">
        <v>54583.87</v>
      </c>
      <c r="K12" s="87">
        <v>44584.38</v>
      </c>
      <c r="L12" s="87">
        <v>34025.63</v>
      </c>
      <c r="M12" s="87">
        <v>20506.3</v>
      </c>
      <c r="N12" s="87">
        <v>31513.32</v>
      </c>
      <c r="O12" s="86">
        <v>40305.98</v>
      </c>
      <c r="P12" s="87">
        <v>42439.03</v>
      </c>
      <c r="Q12" s="87">
        <v>54825</v>
      </c>
      <c r="R12" s="87">
        <v>69676.19</v>
      </c>
      <c r="S12" s="87">
        <v>69313.5</v>
      </c>
      <c r="T12" s="87">
        <v>67384.38</v>
      </c>
      <c r="U12" s="87">
        <v>81097.44</v>
      </c>
      <c r="W12" s="110">
        <v>0.1785939669317178</v>
      </c>
      <c r="X12" s="110">
        <v>0.03469693724566292</v>
      </c>
      <c r="Y12" s="110">
        <v>0.5535085903539638</v>
      </c>
      <c r="Z12" s="110">
        <v>0.011725516322451668</v>
      </c>
      <c r="AA12" s="110">
        <v>0.05946266297905978</v>
      </c>
      <c r="AB12" s="110">
        <v>0.6176269500901235</v>
      </c>
      <c r="AC12" s="110">
        <v>0.05448397756090073</v>
      </c>
      <c r="AD12" s="110">
        <v>-0.15110771024631986</v>
      </c>
      <c r="AE12" s="110">
        <v>-0.2150920719405932</v>
      </c>
      <c r="AF12" s="110">
        <v>-0.3841736847861752</v>
      </c>
      <c r="AG12" s="110">
        <v>0.5676227688482374</v>
      </c>
      <c r="AH12" s="110">
        <v>0.31484733473064064</v>
      </c>
      <c r="AI12" s="110">
        <v>0.07298169426098489</v>
      </c>
      <c r="AJ12" s="110">
        <v>0.34632387483788585</v>
      </c>
      <c r="AK12" s="110">
        <v>0.3638050019981749</v>
      </c>
      <c r="AL12" s="110">
        <v>0.08546399237248847</v>
      </c>
      <c r="AM12" s="110">
        <v>0.04008267959240408</v>
      </c>
      <c r="AN12" s="110">
        <v>0.26925833381757625</v>
      </c>
      <c r="AP12" s="7">
        <v>0.10684</v>
      </c>
      <c r="AQ12" s="7">
        <v>0.09475</v>
      </c>
      <c r="AR12" s="7">
        <v>0.11835000000000001</v>
      </c>
      <c r="AS12" s="7">
        <v>0.09015000000000001</v>
      </c>
      <c r="AT12" s="7">
        <v>0.10097</v>
      </c>
      <c r="AU12" s="7">
        <v>0.08858</v>
      </c>
      <c r="AV12" s="7">
        <v>0.07447000000000001</v>
      </c>
      <c r="AW12" s="7">
        <v>0.09794200000000003</v>
      </c>
      <c r="AX12" s="7">
        <v>0.08304800000000001</v>
      </c>
      <c r="AY12" s="7">
        <v>0.0824</v>
      </c>
      <c r="AZ12" s="7">
        <v>0.06986700000000001</v>
      </c>
      <c r="BA12" s="7">
        <v>0.074631</v>
      </c>
      <c r="BB12" s="7">
        <v>0.08018</v>
      </c>
      <c r="BC12" s="7">
        <v>0.08398</v>
      </c>
      <c r="BD12" s="7">
        <v>0.08910000000000001</v>
      </c>
      <c r="BE12" s="7">
        <v>0.08034</v>
      </c>
      <c r="BF12" s="7">
        <v>0.06251</v>
      </c>
      <c r="BG12" s="7">
        <v>0.07835</v>
      </c>
      <c r="BI12" s="87">
        <f t="shared" si="0"/>
        <v>3168.3212671967694</v>
      </c>
      <c r="BJ12" s="87">
        <f t="shared" si="1"/>
        <v>698.1606682373106</v>
      </c>
      <c r="BK12" s="87">
        <f t="shared" si="2"/>
        <v>11309.043974332433</v>
      </c>
      <c r="BL12" s="87">
        <f t="shared" si="3"/>
        <v>368.410798134576</v>
      </c>
      <c r="BM12" s="87">
        <f t="shared" si="4"/>
        <v>1882.5117977084194</v>
      </c>
      <c r="BN12" s="87">
        <f t="shared" si="5"/>
        <v>20313.19452420908</v>
      </c>
      <c r="BO12" s="87">
        <f t="shared" si="6"/>
        <v>2831.432063321299</v>
      </c>
      <c r="BP12" s="87">
        <f t="shared" si="7"/>
        <v>-8248.04361208279</v>
      </c>
      <c r="BQ12" s="87">
        <f t="shared" si="8"/>
        <v>-9589.746670386745</v>
      </c>
      <c r="BR12" s="87">
        <f t="shared" si="9"/>
        <v>-13071.751654271025</v>
      </c>
      <c r="BS12" s="87">
        <f t="shared" si="10"/>
        <v>11639.84278483261</v>
      </c>
      <c r="BT12" s="87">
        <f t="shared" si="11"/>
        <v>9921.884810513791</v>
      </c>
      <c r="BU12" s="87">
        <f t="shared" si="12"/>
        <v>2941.598709249372</v>
      </c>
      <c r="BV12" s="87">
        <f t="shared" si="13"/>
        <v>14697.649313961283</v>
      </c>
      <c r="BW12" s="87">
        <f t="shared" si="14"/>
        <v>19945.60923454994</v>
      </c>
      <c r="BX12" s="87">
        <f t="shared" si="15"/>
        <v>5954.805370704058</v>
      </c>
      <c r="BY12" s="87">
        <f t="shared" si="16"/>
        <v>2778.2708119281</v>
      </c>
      <c r="BZ12" s="87">
        <f t="shared" si="17"/>
        <v>18143.80588413041</v>
      </c>
      <c r="CB12" s="87">
        <f t="shared" si="18"/>
        <v>1272.9412047967692</v>
      </c>
      <c r="CC12" s="87">
        <f t="shared" si="19"/>
        <v>-1208.3685117626894</v>
      </c>
      <c r="CD12" s="87">
        <f t="shared" si="20"/>
        <v>8890.968848332433</v>
      </c>
      <c r="CE12" s="87">
        <f t="shared" si="21"/>
        <v>-2464.0643388654244</v>
      </c>
      <c r="CF12" s="87">
        <f t="shared" si="22"/>
        <v>-1314.069160691581</v>
      </c>
      <c r="CG12" s="87">
        <f t="shared" si="23"/>
        <v>17399.87804620908</v>
      </c>
      <c r="CH12" s="87">
        <f t="shared" si="24"/>
        <v>-1038.6368118787016</v>
      </c>
      <c r="CI12" s="87">
        <f t="shared" si="25"/>
        <v>-13594.097007622793</v>
      </c>
      <c r="CJ12" s="87">
        <f t="shared" si="26"/>
        <v>-13292.390260626746</v>
      </c>
      <c r="CK12" s="87">
        <f t="shared" si="27"/>
        <v>-15875.463566271026</v>
      </c>
      <c r="CL12" s="87">
        <f t="shared" si="28"/>
        <v>10207.12912273261</v>
      </c>
      <c r="CM12" s="87">
        <f t="shared" si="29"/>
        <v>7570.014225593792</v>
      </c>
      <c r="CN12" s="87">
        <f t="shared" si="30"/>
        <v>-290.1347671506285</v>
      </c>
      <c r="CO12" s="87">
        <f t="shared" si="31"/>
        <v>11133.619574561282</v>
      </c>
      <c r="CP12" s="87">
        <f t="shared" si="32"/>
        <v>15060.701734549937</v>
      </c>
      <c r="CQ12" s="87">
        <f t="shared" si="33"/>
        <v>357.020266104058</v>
      </c>
      <c r="CR12" s="87">
        <f t="shared" si="34"/>
        <v>-1554.5160730718994</v>
      </c>
      <c r="CS12" s="87">
        <f t="shared" si="35"/>
        <v>12864.239711130409</v>
      </c>
      <c r="CT12" s="9">
        <f t="shared" si="36"/>
        <v>34124.77223606888</v>
      </c>
    </row>
    <row r="13" spans="1:98" ht="13.5">
      <c r="A13" s="113" t="s">
        <v>581</v>
      </c>
      <c r="B13" s="112" t="s">
        <v>580</v>
      </c>
      <c r="C13" s="87">
        <v>13841.32</v>
      </c>
      <c r="D13" s="87">
        <v>14395.63</v>
      </c>
      <c r="E13" s="87">
        <v>12261.42</v>
      </c>
      <c r="F13" s="87">
        <v>16750.32</v>
      </c>
      <c r="G13" s="87">
        <v>24598.01</v>
      </c>
      <c r="H13" s="87">
        <v>40067.1</v>
      </c>
      <c r="I13" s="87">
        <v>25316.01</v>
      </c>
      <c r="J13" s="87">
        <v>30859.99</v>
      </c>
      <c r="K13" s="87">
        <v>45489.11</v>
      </c>
      <c r="L13" s="87">
        <v>31711.7</v>
      </c>
      <c r="M13" s="87">
        <v>24440.01</v>
      </c>
      <c r="N13" s="87">
        <v>32063.06</v>
      </c>
      <c r="O13" s="86">
        <v>39416.34</v>
      </c>
      <c r="P13" s="87">
        <v>57229.88</v>
      </c>
      <c r="Q13" s="87">
        <v>74415.94</v>
      </c>
      <c r="R13" s="87">
        <v>117637.4</v>
      </c>
      <c r="S13" s="87">
        <v>50633.77</v>
      </c>
      <c r="T13" s="87">
        <v>78157.75</v>
      </c>
      <c r="U13" s="87">
        <v>113925.6</v>
      </c>
      <c r="W13" s="110">
        <v>0.05295227041926598</v>
      </c>
      <c r="X13" s="110">
        <v>-0.12937448332874069</v>
      </c>
      <c r="Y13" s="110">
        <v>0.40591865801550875</v>
      </c>
      <c r="Z13" s="110">
        <v>0.46791985592075624</v>
      </c>
      <c r="AA13" s="110">
        <v>0.6310098918794571</v>
      </c>
      <c r="AB13" s="110">
        <v>-0.41631405735778093</v>
      </c>
      <c r="AC13" s="110">
        <v>0.3757551349174386</v>
      </c>
      <c r="AD13" s="110">
        <v>0.43893442622950807</v>
      </c>
      <c r="AE13" s="110">
        <v>-0.30345444928184884</v>
      </c>
      <c r="AF13" s="110">
        <v>-0.22191716805888195</v>
      </c>
      <c r="AG13" s="110">
        <v>0.3211711711711711</v>
      </c>
      <c r="AH13" s="110">
        <v>0.23837936129105586</v>
      </c>
      <c r="AI13" s="110">
        <v>0.4662142319622633</v>
      </c>
      <c r="AJ13" s="110">
        <v>0.31066080398078477</v>
      </c>
      <c r="AK13" s="110">
        <v>0.5709547709896321</v>
      </c>
      <c r="AL13" s="110">
        <v>-0.5645816582284445</v>
      </c>
      <c r="AM13" s="110">
        <v>0.5618528990819283</v>
      </c>
      <c r="AN13" s="110">
        <v>0.3003862108425117</v>
      </c>
      <c r="AP13" s="7">
        <v>0.10684</v>
      </c>
      <c r="AQ13" s="7">
        <v>0.09475</v>
      </c>
      <c r="AR13" s="7">
        <v>0.11835000000000001</v>
      </c>
      <c r="AS13" s="7">
        <v>0.09015000000000001</v>
      </c>
      <c r="AT13" s="7">
        <v>0.10097</v>
      </c>
      <c r="AU13" s="7">
        <v>0.090984561161571</v>
      </c>
      <c r="AV13" s="7">
        <v>0.07561529806626441</v>
      </c>
      <c r="AW13" s="7">
        <v>0.09953397239991199</v>
      </c>
      <c r="AX13" s="7">
        <v>0.0847885937546388</v>
      </c>
      <c r="AY13" s="7">
        <v>0.08192288403487022</v>
      </c>
      <c r="AZ13" s="7">
        <v>0.06938505585278792</v>
      </c>
      <c r="BA13" s="7">
        <v>0.075995619936997</v>
      </c>
      <c r="BB13" s="7">
        <v>0.08018</v>
      </c>
      <c r="BC13" s="7">
        <v>0.08398</v>
      </c>
      <c r="BD13" s="7">
        <v>0.08910000000000001</v>
      </c>
      <c r="BE13" s="7">
        <v>0.08034</v>
      </c>
      <c r="BF13" s="7">
        <v>0.06251</v>
      </c>
      <c r="BG13" s="7">
        <v>0.07835</v>
      </c>
      <c r="BI13" s="87">
        <f t="shared" si="0"/>
        <v>732.9293195995946</v>
      </c>
      <c r="BJ13" s="87">
        <f t="shared" si="1"/>
        <v>-1862.4271934417193</v>
      </c>
      <c r="BK13" s="87">
        <f t="shared" si="2"/>
        <v>4977.13915176452</v>
      </c>
      <c r="BL13" s="87">
        <f t="shared" si="3"/>
        <v>7837.807321026562</v>
      </c>
      <c r="BM13" s="87">
        <f t="shared" si="4"/>
        <v>15521.587630549804</v>
      </c>
      <c r="BN13" s="87">
        <f t="shared" si="5"/>
        <v>-16680.496967559942</v>
      </c>
      <c r="BO13" s="87">
        <f t="shared" si="6"/>
        <v>9512.620753121224</v>
      </c>
      <c r="BP13" s="87">
        <f t="shared" si="7"/>
        <v>13545.512004098357</v>
      </c>
      <c r="BQ13" s="87">
        <f t="shared" si="8"/>
        <v>-13803.872823371443</v>
      </c>
      <c r="BR13" s="87">
        <f t="shared" si="9"/>
        <v>-7037.370658332847</v>
      </c>
      <c r="BS13" s="87">
        <f t="shared" si="10"/>
        <v>7849.426635135133</v>
      </c>
      <c r="BT13" s="87">
        <f t="shared" si="11"/>
        <v>7643.171763836802</v>
      </c>
      <c r="BU13" s="87">
        <f t="shared" si="12"/>
        <v>18376.458679863437</v>
      </c>
      <c r="BV13" s="87">
        <f t="shared" si="13"/>
        <v>17779.080532523833</v>
      </c>
      <c r="BW13" s="87">
        <f t="shared" si="14"/>
        <v>42488.135980678206</v>
      </c>
      <c r="BX13" s="87">
        <f t="shared" si="15"/>
        <v>-66415.91836168282</v>
      </c>
      <c r="BY13" s="87">
        <f t="shared" si="16"/>
        <v>28448.730465947563</v>
      </c>
      <c r="BZ13" s="87">
        <f t="shared" si="17"/>
        <v>23477.51037047632</v>
      </c>
      <c r="CB13" s="87">
        <f t="shared" si="18"/>
        <v>-745.8773092004054</v>
      </c>
      <c r="CC13" s="87">
        <f t="shared" si="19"/>
        <v>-3226.4131359417192</v>
      </c>
      <c r="CD13" s="87">
        <f t="shared" si="20"/>
        <v>3526.000094764519</v>
      </c>
      <c r="CE13" s="87">
        <f t="shared" si="21"/>
        <v>6327.765973026561</v>
      </c>
      <c r="CF13" s="87">
        <f t="shared" si="22"/>
        <v>13037.926560849804</v>
      </c>
      <c r="CG13" s="87">
        <f t="shared" si="23"/>
        <v>-20325.984478076727</v>
      </c>
      <c r="CH13" s="87">
        <f t="shared" si="24"/>
        <v>7598.343111122694</v>
      </c>
      <c r="CI13" s="87">
        <f t="shared" si="25"/>
        <v>10473.894611176796</v>
      </c>
      <c r="CJ13" s="87">
        <f t="shared" si="26"/>
        <v>-17660.830491421522</v>
      </c>
      <c r="CK13" s="87">
        <f t="shared" si="27"/>
        <v>-9635.284579981442</v>
      </c>
      <c r="CL13" s="87">
        <f t="shared" si="28"/>
        <v>6153.655176242438</v>
      </c>
      <c r="CM13" s="87">
        <f t="shared" si="29"/>
        <v>5206.519642059671</v>
      </c>
      <c r="CN13" s="87">
        <f t="shared" si="30"/>
        <v>15216.056538663435</v>
      </c>
      <c r="CO13" s="87">
        <f t="shared" si="31"/>
        <v>12972.915210123834</v>
      </c>
      <c r="CP13" s="87">
        <f t="shared" si="32"/>
        <v>35857.6757266782</v>
      </c>
      <c r="CQ13" s="87">
        <f t="shared" si="33"/>
        <v>-75866.90707768282</v>
      </c>
      <c r="CR13" s="87">
        <f t="shared" si="34"/>
        <v>25283.613503247565</v>
      </c>
      <c r="CS13" s="87">
        <f t="shared" si="35"/>
        <v>17353.85065797632</v>
      </c>
      <c r="CT13" s="9">
        <f t="shared" si="36"/>
        <v>31546.919733627205</v>
      </c>
    </row>
    <row r="14" spans="1:98" ht="13.5">
      <c r="A14" s="113" t="s">
        <v>659</v>
      </c>
      <c r="B14" s="112" t="s">
        <v>658</v>
      </c>
      <c r="C14" s="87">
        <v>5953.2</v>
      </c>
      <c r="D14" s="87">
        <v>7749.32</v>
      </c>
      <c r="E14" s="87">
        <v>7837.87</v>
      </c>
      <c r="F14" s="87">
        <v>11575.51</v>
      </c>
      <c r="G14" s="87">
        <v>15927.15</v>
      </c>
      <c r="H14" s="87">
        <v>16963.63</v>
      </c>
      <c r="I14" s="87">
        <v>24558.67</v>
      </c>
      <c r="J14" s="87">
        <v>31118.16</v>
      </c>
      <c r="K14" s="87">
        <v>36824.71</v>
      </c>
      <c r="L14" s="87">
        <v>30281.66</v>
      </c>
      <c r="M14" s="87">
        <v>29218.51</v>
      </c>
      <c r="N14" s="87">
        <v>44429.55</v>
      </c>
      <c r="O14" s="86">
        <v>52816.24</v>
      </c>
      <c r="P14" s="87">
        <v>56952.83</v>
      </c>
      <c r="Q14" s="87">
        <v>62748.22</v>
      </c>
      <c r="R14" s="87">
        <v>75660.31</v>
      </c>
      <c r="S14" s="87">
        <v>50952.97</v>
      </c>
      <c r="T14" s="87">
        <v>65074.58</v>
      </c>
      <c r="U14" s="87">
        <v>72690.56</v>
      </c>
      <c r="W14" s="110">
        <v>0.3317410801325795</v>
      </c>
      <c r="X14" s="110">
        <v>0.045091867359636995</v>
      </c>
      <c r="Y14" s="110">
        <v>0.5495552286895007</v>
      </c>
      <c r="Z14" s="110">
        <v>0.4235411110608869</v>
      </c>
      <c r="AA14" s="110">
        <v>0.11685136379512917</v>
      </c>
      <c r="AB14" s="110">
        <v>0.516106104113951</v>
      </c>
      <c r="AC14" s="110">
        <v>0.209597569665829</v>
      </c>
      <c r="AD14" s="110">
        <v>0.22588096677673897</v>
      </c>
      <c r="AE14" s="110">
        <v>-0.16760461851706654</v>
      </c>
      <c r="AF14" s="110">
        <v>-0.027225767243998722</v>
      </c>
      <c r="AG14" s="110">
        <v>0.5540232398325733</v>
      </c>
      <c r="AH14" s="110">
        <v>0.10723510316479223</v>
      </c>
      <c r="AI14" s="110">
        <v>0.10025369537493822</v>
      </c>
      <c r="AJ14" s="110">
        <v>0.13650110628412282</v>
      </c>
      <c r="AK14" s="110">
        <v>0.24456819983333666</v>
      </c>
      <c r="AL14" s="110">
        <v>-0.28467494715820807</v>
      </c>
      <c r="AM14" s="110">
        <v>0.33247585330813334</v>
      </c>
      <c r="AN14" s="110">
        <v>0.16155977949261757</v>
      </c>
      <c r="AP14" s="7">
        <v>0.10684</v>
      </c>
      <c r="AQ14" s="7">
        <v>0.09475</v>
      </c>
      <c r="AR14" s="7">
        <v>0.11835000000000001</v>
      </c>
      <c r="AS14" s="7">
        <v>0.09015000000000001</v>
      </c>
      <c r="AT14" s="7">
        <v>0.10097</v>
      </c>
      <c r="AU14" s="7">
        <v>0.08858</v>
      </c>
      <c r="AV14" s="7">
        <v>0.07447000000000001</v>
      </c>
      <c r="AW14" s="7">
        <v>0.09794200000000003</v>
      </c>
      <c r="AX14" s="7">
        <v>0.08315687837137337</v>
      </c>
      <c r="AY14" s="7">
        <v>0.0824</v>
      </c>
      <c r="AZ14" s="7">
        <v>0.06986700000000001</v>
      </c>
      <c r="BA14" s="7">
        <v>0.074631</v>
      </c>
      <c r="BB14" s="7">
        <v>0.08018</v>
      </c>
      <c r="BC14" s="7">
        <v>0.08398</v>
      </c>
      <c r="BD14" s="7">
        <v>0.08910000000000001</v>
      </c>
      <c r="BE14" s="7">
        <v>0.08034</v>
      </c>
      <c r="BF14" s="7">
        <v>0.06251</v>
      </c>
      <c r="BG14" s="7">
        <v>0.07835</v>
      </c>
      <c r="BI14" s="87">
        <f t="shared" si="0"/>
        <v>1974.9209982452724</v>
      </c>
      <c r="BJ14" s="87">
        <f t="shared" si="1"/>
        <v>349.43130956738213</v>
      </c>
      <c r="BK14" s="87">
        <f t="shared" si="2"/>
        <v>4307.342440288577</v>
      </c>
      <c r="BL14" s="87">
        <f t="shared" si="3"/>
        <v>4902.704366496407</v>
      </c>
      <c r="BM14" s="87">
        <f t="shared" si="4"/>
        <v>1861.1091988695916</v>
      </c>
      <c r="BN14" s="87">
        <f t="shared" si="5"/>
        <v>8755.032990930542</v>
      </c>
      <c r="BO14" s="87">
        <f t="shared" si="6"/>
        <v>5147.437546225104</v>
      </c>
      <c r="BP14" s="87">
        <f t="shared" si="7"/>
        <v>7029.000065113248</v>
      </c>
      <c r="BQ14" s="87">
        <f t="shared" si="8"/>
        <v>-6171.991471551605</v>
      </c>
      <c r="BR14" s="87">
        <f t="shared" si="9"/>
        <v>-824.4414269219063</v>
      </c>
      <c r="BS14" s="87">
        <f t="shared" si="10"/>
        <v>16187.73357328044</v>
      </c>
      <c r="BT14" s="87">
        <f t="shared" si="11"/>
        <v>4764.407377815295</v>
      </c>
      <c r="BU14" s="87">
        <f t="shared" si="12"/>
        <v>5295.023235809627</v>
      </c>
      <c r="BV14" s="87">
        <f t="shared" si="13"/>
        <v>7774.124301011579</v>
      </c>
      <c r="BW14" s="87">
        <f t="shared" si="14"/>
        <v>15346.219208146173</v>
      </c>
      <c r="BX14" s="87">
        <f t="shared" si="15"/>
        <v>-21538.59475122364</v>
      </c>
      <c r="BY14" s="87">
        <f t="shared" si="16"/>
        <v>16940.63217933372</v>
      </c>
      <c r="BZ14" s="87">
        <f t="shared" si="17"/>
        <v>10513.434795374702</v>
      </c>
      <c r="CB14" s="87">
        <f t="shared" si="18"/>
        <v>1338.8811102452723</v>
      </c>
      <c r="CC14" s="87">
        <f t="shared" si="19"/>
        <v>-384.81676043261785</v>
      </c>
      <c r="CD14" s="87">
        <f t="shared" si="20"/>
        <v>3379.7305257885764</v>
      </c>
      <c r="CE14" s="87">
        <f t="shared" si="21"/>
        <v>3859.1721399964067</v>
      </c>
      <c r="CF14" s="87">
        <f t="shared" si="22"/>
        <v>252.9448633695915</v>
      </c>
      <c r="CG14" s="87">
        <f t="shared" si="23"/>
        <v>7252.394645530542</v>
      </c>
      <c r="CH14" s="87">
        <f t="shared" si="24"/>
        <v>3318.553391325104</v>
      </c>
      <c r="CI14" s="87">
        <f t="shared" si="25"/>
        <v>3981.2252383932464</v>
      </c>
      <c r="CJ14" s="87">
        <f t="shared" si="26"/>
        <v>-9234.219402082701</v>
      </c>
      <c r="CK14" s="87">
        <f t="shared" si="27"/>
        <v>-3319.6502109219064</v>
      </c>
      <c r="CL14" s="87">
        <f t="shared" si="28"/>
        <v>14146.32393511044</v>
      </c>
      <c r="CM14" s="87">
        <f t="shared" si="29"/>
        <v>1448.5856317652947</v>
      </c>
      <c r="CN14" s="87">
        <f t="shared" si="30"/>
        <v>1060.217112609627</v>
      </c>
      <c r="CO14" s="87">
        <f t="shared" si="31"/>
        <v>2991.225637611579</v>
      </c>
      <c r="CP14" s="87">
        <f t="shared" si="32"/>
        <v>9755.352806146171</v>
      </c>
      <c r="CQ14" s="87">
        <f t="shared" si="33"/>
        <v>-27617.144056623638</v>
      </c>
      <c r="CR14" s="87">
        <f t="shared" si="34"/>
        <v>13755.562024633718</v>
      </c>
      <c r="CS14" s="87">
        <f t="shared" si="35"/>
        <v>5414.8414523747015</v>
      </c>
      <c r="CT14" s="9">
        <f t="shared" si="36"/>
        <v>31399.1800848394</v>
      </c>
    </row>
    <row r="15" spans="1:98" ht="13.5">
      <c r="A15" s="113" t="s">
        <v>343</v>
      </c>
      <c r="B15" s="112" t="s">
        <v>342</v>
      </c>
      <c r="C15" s="87">
        <v>20928.01</v>
      </c>
      <c r="D15" s="87">
        <v>29507.13</v>
      </c>
      <c r="E15" s="87">
        <v>28350.26</v>
      </c>
      <c r="F15" s="87">
        <v>29438.43</v>
      </c>
      <c r="G15" s="87">
        <v>35946.46</v>
      </c>
      <c r="H15" s="87">
        <v>54833.93</v>
      </c>
      <c r="I15" s="87">
        <v>66854.38</v>
      </c>
      <c r="J15" s="87">
        <v>60618.05</v>
      </c>
      <c r="K15" s="87">
        <v>42782.43</v>
      </c>
      <c r="L15" s="87">
        <v>27353.17</v>
      </c>
      <c r="M15" s="87">
        <v>16293.83</v>
      </c>
      <c r="N15" s="87">
        <v>28163.04</v>
      </c>
      <c r="O15" s="86">
        <v>25749.06</v>
      </c>
      <c r="P15" s="87">
        <v>13793.78</v>
      </c>
      <c r="Q15" s="87">
        <v>13653.48</v>
      </c>
      <c r="R15" s="87">
        <v>13724.84</v>
      </c>
      <c r="S15" s="87">
        <v>5308.22</v>
      </c>
      <c r="T15" s="87">
        <v>33070.97</v>
      </c>
      <c r="U15" s="87">
        <v>62912.71</v>
      </c>
      <c r="W15" s="110">
        <v>0.5509425969074349</v>
      </c>
      <c r="X15" s="110">
        <v>-0.10925976509150503</v>
      </c>
      <c r="Y15" s="110">
        <v>0.08226004293161604</v>
      </c>
      <c r="Z15" s="110">
        <v>0.1693702628037117</v>
      </c>
      <c r="AA15" s="110">
        <v>0.5720862612066877</v>
      </c>
      <c r="AB15" s="110">
        <v>0.8735357583230581</v>
      </c>
      <c r="AC15" s="110">
        <v>-0.061577063880547844</v>
      </c>
      <c r="AD15" s="110">
        <v>-0.1638248443937933</v>
      </c>
      <c r="AE15" s="110">
        <v>-0.30052682619977467</v>
      </c>
      <c r="AF15" s="110">
        <v>-0.3892157230112039</v>
      </c>
      <c r="AG15" s="110">
        <v>0.7864417177914111</v>
      </c>
      <c r="AH15" s="110">
        <v>-0.05999519214258742</v>
      </c>
      <c r="AI15" s="110">
        <v>-0.45115656453590103</v>
      </c>
      <c r="AJ15" s="110">
        <v>0.005660052226243106</v>
      </c>
      <c r="AK15" s="110">
        <v>-0.10385801655506932</v>
      </c>
      <c r="AL15" s="110">
        <v>-0.6597365730969208</v>
      </c>
      <c r="AM15" s="110">
        <v>3.3668626264372783</v>
      </c>
      <c r="AN15" s="110">
        <v>0.678998841847896</v>
      </c>
      <c r="AP15" s="7">
        <v>0.11092472228971592</v>
      </c>
      <c r="AQ15" s="7">
        <v>0.09903386201238734</v>
      </c>
      <c r="AR15" s="7">
        <v>0.1233285943430538</v>
      </c>
      <c r="AS15" s="7">
        <v>0.09285309248439644</v>
      </c>
      <c r="AT15" s="7">
        <v>0.10097</v>
      </c>
      <c r="AU15" s="7">
        <v>0.08858</v>
      </c>
      <c r="AV15" s="7">
        <v>0.07447000000000001</v>
      </c>
      <c r="AW15" s="7">
        <v>0.09794200000000003</v>
      </c>
      <c r="AX15" s="7">
        <v>0.08339448266835839</v>
      </c>
      <c r="AY15" s="7">
        <v>0.0862408657409737</v>
      </c>
      <c r="AZ15" s="7">
        <v>0.07691920930177895</v>
      </c>
      <c r="BA15" s="7">
        <v>0.08381108608522317</v>
      </c>
      <c r="BB15" s="7">
        <v>0.08018</v>
      </c>
      <c r="BC15" s="7">
        <v>0.08398</v>
      </c>
      <c r="BD15" s="7">
        <v>0.08910000000000001</v>
      </c>
      <c r="BE15" s="7">
        <v>0.08034</v>
      </c>
      <c r="BF15" s="7">
        <v>0.06251</v>
      </c>
      <c r="BG15" s="7">
        <v>0.07835</v>
      </c>
      <c r="BI15" s="87">
        <f t="shared" si="0"/>
        <v>11530.132177504765</v>
      </c>
      <c r="BJ15" s="87">
        <f t="shared" si="1"/>
        <v>-3223.942092324501</v>
      </c>
      <c r="BK15" s="87">
        <f t="shared" si="2"/>
        <v>2332.093604722477</v>
      </c>
      <c r="BL15" s="87">
        <f t="shared" si="3"/>
        <v>4985.99462562867</v>
      </c>
      <c r="BM15" s="87">
        <f t="shared" si="4"/>
        <v>20564.47590501575</v>
      </c>
      <c r="BN15" s="87">
        <f t="shared" si="5"/>
        <v>47899.39862438348</v>
      </c>
      <c r="BO15" s="87">
        <f t="shared" si="6"/>
        <v>-4116.696427954421</v>
      </c>
      <c r="BP15" s="87">
        <f t="shared" si="7"/>
        <v>-9930.742608705183</v>
      </c>
      <c r="BQ15" s="87">
        <f t="shared" si="8"/>
        <v>-12857.267905014025</v>
      </c>
      <c r="BR15" s="87">
        <f t="shared" si="9"/>
        <v>-10646.283838198371</v>
      </c>
      <c r="BS15" s="87">
        <f t="shared" si="10"/>
        <v>12814.147654601229</v>
      </c>
      <c r="BT15" s="87">
        <f t="shared" si="11"/>
        <v>-1689.6469961193752</v>
      </c>
      <c r="BU15" s="87">
        <f t="shared" si="12"/>
        <v>-11616.857449628787</v>
      </c>
      <c r="BV15" s="87">
        <f t="shared" si="13"/>
        <v>78.07351519730764</v>
      </c>
      <c r="BW15" s="87">
        <f t="shared" si="14"/>
        <v>-1418.0233518743078</v>
      </c>
      <c r="BX15" s="87">
        <f t="shared" si="15"/>
        <v>-9054.778907903543</v>
      </c>
      <c r="BY15" s="87">
        <f t="shared" si="16"/>
        <v>17872.04753090689</v>
      </c>
      <c r="BZ15" s="87">
        <f t="shared" si="17"/>
        <v>22455.150328786516</v>
      </c>
      <c r="CB15" s="87">
        <f t="shared" si="18"/>
        <v>9208.698480178367</v>
      </c>
      <c r="CC15" s="87">
        <f t="shared" si="19"/>
        <v>-6146.147133126076</v>
      </c>
      <c r="CD15" s="87">
        <f t="shared" si="20"/>
        <v>-1164.3041103376272</v>
      </c>
      <c r="CE15" s="87">
        <f t="shared" si="21"/>
        <v>2252.54536224324</v>
      </c>
      <c r="CF15" s="87">
        <f t="shared" si="22"/>
        <v>16934.96183881575</v>
      </c>
      <c r="CG15" s="87">
        <f t="shared" si="23"/>
        <v>43042.209104983485</v>
      </c>
      <c r="CH15" s="87">
        <f t="shared" si="24"/>
        <v>-9095.34210655442</v>
      </c>
      <c r="CI15" s="87">
        <f t="shared" si="25"/>
        <v>-15867.795661805185</v>
      </c>
      <c r="CJ15" s="87">
        <f t="shared" si="26"/>
        <v>-16425.08652215928</v>
      </c>
      <c r="CK15" s="87">
        <f t="shared" si="27"/>
        <v>-13005.2448997584</v>
      </c>
      <c r="CL15" s="87">
        <f t="shared" si="28"/>
        <v>11560.839134503623</v>
      </c>
      <c r="CM15" s="87">
        <f t="shared" si="29"/>
        <v>-4050.0219659809586</v>
      </c>
      <c r="CN15" s="87">
        <f t="shared" si="30"/>
        <v>-13681.41708042879</v>
      </c>
      <c r="CO15" s="87">
        <f t="shared" si="31"/>
        <v>-1080.3281292026925</v>
      </c>
      <c r="CP15" s="87">
        <f t="shared" si="32"/>
        <v>-2634.548419874308</v>
      </c>
      <c r="CQ15" s="87">
        <f t="shared" si="33"/>
        <v>-10157.432553503542</v>
      </c>
      <c r="CR15" s="87">
        <f t="shared" si="34"/>
        <v>17540.23069870689</v>
      </c>
      <c r="CS15" s="87">
        <f t="shared" si="35"/>
        <v>19864.039829286514</v>
      </c>
      <c r="CT15" s="9">
        <f t="shared" si="36"/>
        <v>27095.855865986603</v>
      </c>
    </row>
    <row r="16" spans="1:98" ht="13.5">
      <c r="A16" s="113" t="s">
        <v>271</v>
      </c>
      <c r="B16" s="112" t="s">
        <v>270</v>
      </c>
      <c r="C16" s="87">
        <v>6537.89</v>
      </c>
      <c r="D16" s="87">
        <v>7582.68</v>
      </c>
      <c r="E16" s="87">
        <v>8567.3</v>
      </c>
      <c r="F16" s="87">
        <v>8943.07</v>
      </c>
      <c r="G16" s="87">
        <v>11645.84</v>
      </c>
      <c r="H16" s="87">
        <v>12795.81</v>
      </c>
      <c r="I16" s="87">
        <v>10853.39</v>
      </c>
      <c r="J16" s="87">
        <v>11904.34</v>
      </c>
      <c r="K16" s="87">
        <v>14518.88</v>
      </c>
      <c r="L16" s="87">
        <v>22975.93</v>
      </c>
      <c r="M16" s="87">
        <v>32740.62</v>
      </c>
      <c r="N16" s="87">
        <v>44638.37</v>
      </c>
      <c r="O16" s="86">
        <v>59932.91</v>
      </c>
      <c r="P16" s="87">
        <v>80728.38</v>
      </c>
      <c r="Q16" s="87">
        <v>118413.1</v>
      </c>
      <c r="R16" s="87">
        <v>141240.8</v>
      </c>
      <c r="S16" s="87">
        <v>77224.31</v>
      </c>
      <c r="T16" s="87">
        <v>75772.25</v>
      </c>
      <c r="U16" s="87">
        <v>100054.1</v>
      </c>
      <c r="W16" s="110">
        <v>0.1981736242884249</v>
      </c>
      <c r="X16" s="110">
        <v>0.1690586954369988</v>
      </c>
      <c r="Y16" s="110">
        <v>0.07975615951231907</v>
      </c>
      <c r="Z16" s="110">
        <v>0.3397631929742022</v>
      </c>
      <c r="AA16" s="110">
        <v>0.13238909048343683</v>
      </c>
      <c r="AB16" s="110">
        <v>-0.09649576183584874</v>
      </c>
      <c r="AC16" s="110">
        <v>0.13500371832275038</v>
      </c>
      <c r="AD16" s="110">
        <v>0.2443425230583136</v>
      </c>
      <c r="AE16" s="110">
        <v>0.08562517720442298</v>
      </c>
      <c r="AF16" s="110">
        <v>-0.1742342275118457</v>
      </c>
      <c r="AG16" s="110">
        <v>0.3978674377626168</v>
      </c>
      <c r="AH16" s="110">
        <v>0.3560231423122917</v>
      </c>
      <c r="AI16" s="110">
        <v>0.36885749971396997</v>
      </c>
      <c r="AJ16" s="110">
        <v>0.26530903645402537</v>
      </c>
      <c r="AK16" s="110">
        <v>0.25418496988913497</v>
      </c>
      <c r="AL16" s="110">
        <v>-0.39783025420502094</v>
      </c>
      <c r="AM16" s="110">
        <v>0.028825338746474083</v>
      </c>
      <c r="AN16" s="110">
        <v>0.3879725189379517</v>
      </c>
      <c r="AP16" s="7">
        <v>0.10684</v>
      </c>
      <c r="AQ16" s="7">
        <v>0.09475</v>
      </c>
      <c r="AR16" s="7">
        <v>0.11835000000000001</v>
      </c>
      <c r="AS16" s="7">
        <v>0.09015000000000001</v>
      </c>
      <c r="AT16" s="7">
        <v>0.10097</v>
      </c>
      <c r="AU16" s="7">
        <v>0.08858</v>
      </c>
      <c r="AV16" s="7">
        <v>0.07447000000000001</v>
      </c>
      <c r="AW16" s="7">
        <v>0.09794200000000003</v>
      </c>
      <c r="AX16" s="7">
        <v>0.08304800000000001</v>
      </c>
      <c r="AY16" s="7">
        <v>0.0824</v>
      </c>
      <c r="AZ16" s="7">
        <v>0.06986700000000001</v>
      </c>
      <c r="BA16" s="7">
        <v>0.074631</v>
      </c>
      <c r="BB16" s="7">
        <v>0.08018</v>
      </c>
      <c r="BC16" s="7">
        <v>0.08398</v>
      </c>
      <c r="BD16" s="7">
        <v>0.08910000000000001</v>
      </c>
      <c r="BE16" s="7">
        <v>0.08034</v>
      </c>
      <c r="BF16" s="7">
        <v>0.06251</v>
      </c>
      <c r="BG16" s="7">
        <v>0.07835</v>
      </c>
      <c r="BI16" s="87">
        <f t="shared" si="0"/>
        <v>1295.6373564990502</v>
      </c>
      <c r="BJ16" s="87">
        <f t="shared" si="1"/>
        <v>1281.9179887162222</v>
      </c>
      <c r="BK16" s="87">
        <f t="shared" si="2"/>
        <v>683.2949453898912</v>
      </c>
      <c r="BL16" s="87">
        <f t="shared" si="3"/>
        <v>3038.5260181917984</v>
      </c>
      <c r="BM16" s="87">
        <f t="shared" si="4"/>
        <v>1541.782165515628</v>
      </c>
      <c r="BN16" s="87">
        <f t="shared" si="5"/>
        <v>-1234.7414342567715</v>
      </c>
      <c r="BO16" s="87">
        <f t="shared" si="6"/>
        <v>1465.2480064069557</v>
      </c>
      <c r="BP16" s="87">
        <f t="shared" si="7"/>
        <v>2908.736470944005</v>
      </c>
      <c r="BQ16" s="87">
        <f t="shared" si="8"/>
        <v>1243.1816728097526</v>
      </c>
      <c r="BR16" s="87">
        <f t="shared" si="9"/>
        <v>-4003.1934149162407</v>
      </c>
      <c r="BS16" s="87">
        <f t="shared" si="10"/>
        <v>13026.426590159486</v>
      </c>
      <c r="BT16" s="87">
        <f t="shared" si="11"/>
        <v>15892.292755098733</v>
      </c>
      <c r="BU16" s="87">
        <f t="shared" si="12"/>
        <v>22106.703333182388</v>
      </c>
      <c r="BV16" s="87">
        <f t="shared" si="13"/>
        <v>21417.968712294412</v>
      </c>
      <c r="BW16" s="87">
        <f t="shared" si="14"/>
        <v>30098.83025797913</v>
      </c>
      <c r="BX16" s="87">
        <f t="shared" si="15"/>
        <v>-56189.86336812052</v>
      </c>
      <c r="BY16" s="87">
        <f t="shared" si="16"/>
        <v>2226.016895212726</v>
      </c>
      <c r="BZ16" s="87">
        <f t="shared" si="17"/>
        <v>29397.550698096213</v>
      </c>
      <c r="CB16" s="87">
        <f t="shared" si="18"/>
        <v>597.1291888990502</v>
      </c>
      <c r="CC16" s="87">
        <f t="shared" si="19"/>
        <v>563.4590587162221</v>
      </c>
      <c r="CD16" s="87">
        <f t="shared" si="20"/>
        <v>-330.6450096101089</v>
      </c>
      <c r="CE16" s="87">
        <f t="shared" si="21"/>
        <v>2232.3082576917986</v>
      </c>
      <c r="CF16" s="87">
        <f t="shared" si="22"/>
        <v>365.90170071562795</v>
      </c>
      <c r="CG16" s="87">
        <f t="shared" si="23"/>
        <v>-2368.1942840567713</v>
      </c>
      <c r="CH16" s="87">
        <f t="shared" si="24"/>
        <v>656.9960531069556</v>
      </c>
      <c r="CI16" s="87">
        <f t="shared" si="25"/>
        <v>1742.8016026640048</v>
      </c>
      <c r="CJ16" s="87">
        <f t="shared" si="26"/>
        <v>37.41772656975249</v>
      </c>
      <c r="CK16" s="87">
        <f t="shared" si="27"/>
        <v>-5896.410046916241</v>
      </c>
      <c r="CL16" s="87">
        <f t="shared" si="28"/>
        <v>10738.937692619485</v>
      </c>
      <c r="CM16" s="87">
        <f t="shared" si="29"/>
        <v>12560.886563628734</v>
      </c>
      <c r="CN16" s="87">
        <f t="shared" si="30"/>
        <v>17301.282609382386</v>
      </c>
      <c r="CO16" s="87">
        <f t="shared" si="31"/>
        <v>14638.399359894414</v>
      </c>
      <c r="CP16" s="87">
        <f t="shared" si="32"/>
        <v>19548.22304797913</v>
      </c>
      <c r="CQ16" s="87">
        <f t="shared" si="33"/>
        <v>-67537.14924012052</v>
      </c>
      <c r="CR16" s="87">
        <f t="shared" si="34"/>
        <v>-2601.2747228872736</v>
      </c>
      <c r="CS16" s="87">
        <f t="shared" si="35"/>
        <v>23460.794910596207</v>
      </c>
      <c r="CT16" s="9">
        <f t="shared" si="36"/>
        <v>25710.86446887286</v>
      </c>
    </row>
    <row r="17" spans="1:98" ht="13.5">
      <c r="A17" s="113" t="s">
        <v>327</v>
      </c>
      <c r="B17" s="112" t="s">
        <v>326</v>
      </c>
      <c r="C17" s="87">
        <v>65.25</v>
      </c>
      <c r="D17" s="87">
        <v>94</v>
      </c>
      <c r="E17" s="87">
        <v>154.42</v>
      </c>
      <c r="F17" s="87">
        <v>217.67</v>
      </c>
      <c r="G17" s="87">
        <v>321.33</v>
      </c>
      <c r="H17" s="87">
        <v>552.36</v>
      </c>
      <c r="I17" s="87">
        <v>1248.52</v>
      </c>
      <c r="J17" s="87">
        <v>1504.06</v>
      </c>
      <c r="K17" s="87">
        <v>3946.54</v>
      </c>
      <c r="L17" s="87">
        <v>3702.13</v>
      </c>
      <c r="M17" s="87">
        <v>3742.55</v>
      </c>
      <c r="N17" s="87">
        <v>5217.61</v>
      </c>
      <c r="O17" s="86">
        <v>5808.21</v>
      </c>
      <c r="P17" s="87">
        <v>12204.13</v>
      </c>
      <c r="Q17" s="87">
        <v>9697.29</v>
      </c>
      <c r="R17" s="87">
        <v>18399.21</v>
      </c>
      <c r="S17" s="87">
        <v>13605.29</v>
      </c>
      <c r="T17" s="87">
        <v>23741.3</v>
      </c>
      <c r="U17" s="87">
        <v>28441.7</v>
      </c>
      <c r="W17" s="110">
        <v>0.44023904382470125</v>
      </c>
      <c r="X17" s="110">
        <v>0.5640387275242047</v>
      </c>
      <c r="Y17" s="110">
        <v>0.3876901308807925</v>
      </c>
      <c r="Z17" s="110">
        <v>-0.29658424674993633</v>
      </c>
      <c r="AA17" s="110">
        <v>0.6725856133357493</v>
      </c>
      <c r="AB17" s="110">
        <v>1.2374607301484128</v>
      </c>
      <c r="AC17" s="110">
        <v>-0.04657693425002418</v>
      </c>
      <c r="AD17" s="110">
        <v>0.5977046516351816</v>
      </c>
      <c r="AE17" s="110">
        <v>-0.0854046150912211</v>
      </c>
      <c r="AF17" s="110">
        <v>0.027384882710686398</v>
      </c>
      <c r="AG17" s="110">
        <v>0.3828095930724216</v>
      </c>
      <c r="AH17" s="110">
        <v>0.15068493150684925</v>
      </c>
      <c r="AI17" s="110">
        <v>1.1925680272108843</v>
      </c>
      <c r="AJ17" s="110">
        <v>-0.14558496156620626</v>
      </c>
      <c r="AK17" s="110">
        <v>1.0391078379083782</v>
      </c>
      <c r="AL17" s="110">
        <v>-0.24684919721101006</v>
      </c>
      <c r="AM17" s="110">
        <v>0.5718437304651998</v>
      </c>
      <c r="AN17" s="110">
        <v>0.25086766503969193</v>
      </c>
      <c r="AP17" s="7">
        <v>0.13468983797640005</v>
      </c>
      <c r="AQ17" s="7">
        <v>0.11651080919932597</v>
      </c>
      <c r="AR17" s="7">
        <v>0.14496792563230157</v>
      </c>
      <c r="AS17" s="7">
        <v>0.11463338437727492</v>
      </c>
      <c r="AT17" s="7">
        <v>0.12012409750914199</v>
      </c>
      <c r="AU17" s="7">
        <v>0.10236673574224932</v>
      </c>
      <c r="AV17" s="7">
        <v>0.08891656326436308</v>
      </c>
      <c r="AW17" s="7">
        <v>0.11519118757147245</v>
      </c>
      <c r="AX17" s="7">
        <v>0.09655949223083687</v>
      </c>
      <c r="AY17" s="7">
        <v>0.09518672810617546</v>
      </c>
      <c r="AZ17" s="7">
        <v>0.08229027538165254</v>
      </c>
      <c r="BA17" s="7">
        <v>0.08354795323758724</v>
      </c>
      <c r="BB17" s="7">
        <v>0.08018</v>
      </c>
      <c r="BC17" s="7">
        <v>0.08398</v>
      </c>
      <c r="BD17" s="7">
        <v>0.08910000000000001</v>
      </c>
      <c r="BE17" s="7">
        <v>0.08034</v>
      </c>
      <c r="BF17" s="7">
        <v>0.06251</v>
      </c>
      <c r="BG17" s="7">
        <v>0.07835</v>
      </c>
      <c r="BI17" s="87">
        <f t="shared" si="0"/>
        <v>28.725597609561756</v>
      </c>
      <c r="BJ17" s="87">
        <f t="shared" si="1"/>
        <v>53.01964038727524</v>
      </c>
      <c r="BK17" s="87">
        <f t="shared" si="2"/>
        <v>59.867110010611974</v>
      </c>
      <c r="BL17" s="87">
        <f t="shared" si="3"/>
        <v>-64.55749299005863</v>
      </c>
      <c r="BM17" s="87">
        <f t="shared" si="4"/>
        <v>216.12193513317632</v>
      </c>
      <c r="BN17" s="87">
        <f t="shared" si="5"/>
        <v>683.5238089047773</v>
      </c>
      <c r="BO17" s="87">
        <f t="shared" si="6"/>
        <v>-58.152233949840195</v>
      </c>
      <c r="BP17" s="87">
        <f t="shared" si="7"/>
        <v>898.9836583384113</v>
      </c>
      <c r="BQ17" s="87">
        <f t="shared" si="8"/>
        <v>-337.05272964210775</v>
      </c>
      <c r="BR17" s="87">
        <f t="shared" si="9"/>
        <v>101.38239582971343</v>
      </c>
      <c r="BS17" s="87">
        <f t="shared" si="10"/>
        <v>1432.6840425531914</v>
      </c>
      <c r="BT17" s="87">
        <f t="shared" si="11"/>
        <v>786.2152054794517</v>
      </c>
      <c r="BU17" s="87">
        <f t="shared" si="12"/>
        <v>6926.68554132653</v>
      </c>
      <c r="BV17" s="87">
        <f t="shared" si="13"/>
        <v>-1776.7377969989848</v>
      </c>
      <c r="BW17" s="87">
        <f t="shared" si="14"/>
        <v>10076.530045470538</v>
      </c>
      <c r="BX17" s="87">
        <f t="shared" si="15"/>
        <v>-4541.830217816788</v>
      </c>
      <c r="BY17" s="87">
        <f t="shared" si="16"/>
        <v>7780.099787660878</v>
      </c>
      <c r="BZ17" s="87">
        <f t="shared" si="17"/>
        <v>5955.924496006838</v>
      </c>
      <c r="CB17" s="87">
        <f t="shared" si="18"/>
        <v>19.937085681601655</v>
      </c>
      <c r="CC17" s="87">
        <f t="shared" si="19"/>
        <v>42.0676243225386</v>
      </c>
      <c r="CD17" s="87">
        <f t="shared" si="20"/>
        <v>37.48116293447197</v>
      </c>
      <c r="CE17" s="87">
        <f t="shared" si="21"/>
        <v>-89.50974176746007</v>
      </c>
      <c r="CF17" s="87">
        <f t="shared" si="22"/>
        <v>177.5224588805637</v>
      </c>
      <c r="CG17" s="87">
        <f t="shared" si="23"/>
        <v>626.9805187501885</v>
      </c>
      <c r="CH17" s="87">
        <f t="shared" si="24"/>
        <v>-169.16634151666278</v>
      </c>
      <c r="CI17" s="87">
        <f t="shared" si="25"/>
        <v>725.7292007596624</v>
      </c>
      <c r="CJ17" s="87">
        <f t="shared" si="26"/>
        <v>-718.1286281107947</v>
      </c>
      <c r="CK17" s="87">
        <f t="shared" si="27"/>
        <v>-251.01124589400192</v>
      </c>
      <c r="CL17" s="87">
        <f t="shared" si="28"/>
        <v>1124.7085724235876</v>
      </c>
      <c r="CM17" s="87">
        <f t="shared" si="29"/>
        <v>350.29456918748417</v>
      </c>
      <c r="CN17" s="87">
        <f t="shared" si="30"/>
        <v>6460.983263526531</v>
      </c>
      <c r="CO17" s="87">
        <f t="shared" si="31"/>
        <v>-2801.6406343989847</v>
      </c>
      <c r="CP17" s="87">
        <f t="shared" si="32"/>
        <v>9212.501506470539</v>
      </c>
      <c r="CQ17" s="87">
        <f t="shared" si="33"/>
        <v>-6020.022749216788</v>
      </c>
      <c r="CR17" s="87">
        <f t="shared" si="34"/>
        <v>6929.633109760879</v>
      </c>
      <c r="CS17" s="87">
        <f t="shared" si="35"/>
        <v>4095.793641006838</v>
      </c>
      <c r="CT17" s="9">
        <f t="shared" si="36"/>
        <v>19754.153372800196</v>
      </c>
    </row>
    <row r="18" spans="1:98" ht="13.5">
      <c r="A18" s="113" t="s">
        <v>287</v>
      </c>
      <c r="B18" s="112" t="s">
        <v>286</v>
      </c>
      <c r="C18" s="87">
        <v>3339.04</v>
      </c>
      <c r="D18" s="87">
        <v>6213.7</v>
      </c>
      <c r="E18" s="87">
        <v>5723.8</v>
      </c>
      <c r="F18" s="87">
        <v>9232.5</v>
      </c>
      <c r="G18" s="87">
        <v>10462.64</v>
      </c>
      <c r="H18" s="87">
        <v>14685.46</v>
      </c>
      <c r="I18" s="87">
        <v>7841.04</v>
      </c>
      <c r="J18" s="87">
        <v>10136.13</v>
      </c>
      <c r="K18" s="87">
        <v>10747.24</v>
      </c>
      <c r="L18" s="87">
        <v>10364.05</v>
      </c>
      <c r="M18" s="87">
        <v>10931.04</v>
      </c>
      <c r="N18" s="87">
        <v>15892.55</v>
      </c>
      <c r="O18" s="86">
        <v>18440.18</v>
      </c>
      <c r="P18" s="87">
        <v>16097.66</v>
      </c>
      <c r="Q18" s="87">
        <v>21631.46</v>
      </c>
      <c r="R18" s="87">
        <v>40791.57</v>
      </c>
      <c r="S18" s="87">
        <v>16182.84</v>
      </c>
      <c r="T18" s="87">
        <v>22859.92</v>
      </c>
      <c r="U18" s="87">
        <v>34972.23</v>
      </c>
      <c r="W18" s="110">
        <v>0.744518354274452</v>
      </c>
      <c r="X18" s="110">
        <v>-0.07795509108882936</v>
      </c>
      <c r="Y18" s="110">
        <v>0.6391484147648951</v>
      </c>
      <c r="Z18" s="110">
        <v>0.17136983741356748</v>
      </c>
      <c r="AA18" s="110">
        <v>0.4613911933631143</v>
      </c>
      <c r="AB18" s="110">
        <v>-0.4232532751091703</v>
      </c>
      <c r="AC18" s="110">
        <v>0.34866553094832486</v>
      </c>
      <c r="AD18" s="110">
        <v>0.08098245614035093</v>
      </c>
      <c r="AE18" s="110">
        <v>-0.025188262788886084</v>
      </c>
      <c r="AF18" s="110">
        <v>0.07059136920618014</v>
      </c>
      <c r="AG18" s="110">
        <v>0.4443269470017419</v>
      </c>
      <c r="AH18" s="110">
        <v>0.1625392997114432</v>
      </c>
      <c r="AI18" s="110">
        <v>-0.06599020501307729</v>
      </c>
      <c r="AJ18" s="110">
        <v>0.42267006715029676</v>
      </c>
      <c r="AK18" s="110">
        <v>0.9864979020589097</v>
      </c>
      <c r="AL18" s="110">
        <v>-0.5803948481952264</v>
      </c>
      <c r="AM18" s="110">
        <v>0.4491103083818315</v>
      </c>
      <c r="AN18" s="110">
        <v>0.5633564528972543</v>
      </c>
      <c r="AP18" s="7">
        <v>0.11126142192884267</v>
      </c>
      <c r="AQ18" s="7">
        <v>0.09906608520159826</v>
      </c>
      <c r="AR18" s="7">
        <v>0.12160810220024341</v>
      </c>
      <c r="AS18" s="7">
        <v>0.09308165264417707</v>
      </c>
      <c r="AT18" s="7">
        <v>0.10097</v>
      </c>
      <c r="AU18" s="7">
        <v>0.08989138208700745</v>
      </c>
      <c r="AV18" s="7">
        <v>0.07447000000000001</v>
      </c>
      <c r="AW18" s="7">
        <v>0.09794200000000003</v>
      </c>
      <c r="AX18" s="7">
        <v>0.08304800000000001</v>
      </c>
      <c r="AY18" s="7">
        <v>0.0824</v>
      </c>
      <c r="AZ18" s="7">
        <v>0.06986700000000001</v>
      </c>
      <c r="BA18" s="7">
        <v>0.074631</v>
      </c>
      <c r="BB18" s="7">
        <v>0.08018</v>
      </c>
      <c r="BC18" s="7">
        <v>0.08398</v>
      </c>
      <c r="BD18" s="7">
        <v>0.08910000000000001</v>
      </c>
      <c r="BE18" s="7">
        <v>0.08034</v>
      </c>
      <c r="BF18" s="7">
        <v>0.06251</v>
      </c>
      <c r="BG18" s="7">
        <v>0.07835</v>
      </c>
      <c r="BI18" s="87">
        <f t="shared" si="0"/>
        <v>2485.9765656565664</v>
      </c>
      <c r="BJ18" s="87">
        <f t="shared" si="1"/>
        <v>-484.389549498659</v>
      </c>
      <c r="BK18" s="87">
        <f t="shared" si="2"/>
        <v>3658.357696431307</v>
      </c>
      <c r="BL18" s="87">
        <f t="shared" si="3"/>
        <v>1582.1720239207618</v>
      </c>
      <c r="BM18" s="87">
        <f t="shared" si="4"/>
        <v>4827.369955328654</v>
      </c>
      <c r="BN18" s="87">
        <f t="shared" si="5"/>
        <v>-6215.669041484716</v>
      </c>
      <c r="BO18" s="87">
        <f t="shared" si="6"/>
        <v>2733.9003747870534</v>
      </c>
      <c r="BP18" s="87">
        <f t="shared" si="7"/>
        <v>820.8487031578952</v>
      </c>
      <c r="BQ18" s="87">
        <f t="shared" si="8"/>
        <v>-270.7043053752281</v>
      </c>
      <c r="BR18" s="87">
        <f t="shared" si="9"/>
        <v>731.6124800213113</v>
      </c>
      <c r="BS18" s="87">
        <f t="shared" si="10"/>
        <v>4856.9556307539215</v>
      </c>
      <c r="BT18" s="87">
        <f t="shared" si="11"/>
        <v>2583.1639476290966</v>
      </c>
      <c r="BU18" s="87">
        <f t="shared" si="12"/>
        <v>-1216.8712586780475</v>
      </c>
      <c r="BV18" s="87">
        <f t="shared" si="13"/>
        <v>6803.999033162646</v>
      </c>
      <c r="BW18" s="87">
        <f t="shared" si="14"/>
        <v>21339.389908471225</v>
      </c>
      <c r="BX18" s="87">
        <f t="shared" si="15"/>
        <v>-23675.21707779495</v>
      </c>
      <c r="BY18" s="87">
        <f t="shared" si="16"/>
        <v>7267.880262893838</v>
      </c>
      <c r="BZ18" s="87">
        <f t="shared" si="17"/>
        <v>12878.283444715002</v>
      </c>
      <c r="CB18" s="87">
        <f t="shared" si="18"/>
        <v>2114.470227379283</v>
      </c>
      <c r="CC18" s="87">
        <f t="shared" si="19"/>
        <v>-1099.9564831158302</v>
      </c>
      <c r="CD18" s="87">
        <f t="shared" si="20"/>
        <v>2962.2972410575535</v>
      </c>
      <c r="CE18" s="87">
        <f t="shared" si="21"/>
        <v>722.795665883397</v>
      </c>
      <c r="CF18" s="87">
        <f t="shared" si="22"/>
        <v>3770.957194528654</v>
      </c>
      <c r="CG18" s="87">
        <f t="shared" si="23"/>
        <v>-7535.76533746818</v>
      </c>
      <c r="CH18" s="87">
        <f t="shared" si="24"/>
        <v>2149.978125987053</v>
      </c>
      <c r="CI18" s="87">
        <f t="shared" si="25"/>
        <v>-171.90414130210496</v>
      </c>
      <c r="CJ18" s="87">
        <f t="shared" si="26"/>
        <v>-1163.2410928952281</v>
      </c>
      <c r="CK18" s="87">
        <f t="shared" si="27"/>
        <v>-122.38523997868869</v>
      </c>
      <c r="CL18" s="87">
        <f t="shared" si="28"/>
        <v>4093.236659073921</v>
      </c>
      <c r="CM18" s="87">
        <f t="shared" si="29"/>
        <v>1397.0870485790967</v>
      </c>
      <c r="CN18" s="87">
        <f t="shared" si="30"/>
        <v>-2695.4048910780475</v>
      </c>
      <c r="CO18" s="87">
        <f t="shared" si="31"/>
        <v>5452.117546362646</v>
      </c>
      <c r="CP18" s="87">
        <f t="shared" si="32"/>
        <v>19412.026822471224</v>
      </c>
      <c r="CQ18" s="87">
        <f t="shared" si="33"/>
        <v>-26952.41181159495</v>
      </c>
      <c r="CR18" s="87">
        <f t="shared" si="34"/>
        <v>6256.290934493838</v>
      </c>
      <c r="CS18" s="87">
        <f t="shared" si="35"/>
        <v>11087.208712715</v>
      </c>
      <c r="CT18" s="9">
        <f t="shared" si="36"/>
        <v>19677.397181098637</v>
      </c>
    </row>
    <row r="19" spans="1:98" ht="13.5">
      <c r="A19" s="113" t="s">
        <v>655</v>
      </c>
      <c r="B19" s="112" t="s">
        <v>654</v>
      </c>
      <c r="C19" s="87">
        <v>11893.68</v>
      </c>
      <c r="D19" s="87">
        <v>12839.49</v>
      </c>
      <c r="E19" s="87">
        <v>9305.81</v>
      </c>
      <c r="F19" s="87">
        <v>13568.34</v>
      </c>
      <c r="G19" s="87">
        <v>14718.36</v>
      </c>
      <c r="H19" s="87">
        <v>15481.21</v>
      </c>
      <c r="I19" s="87">
        <v>11147.38</v>
      </c>
      <c r="J19" s="87">
        <v>10859.31</v>
      </c>
      <c r="K19" s="87">
        <v>12578.89</v>
      </c>
      <c r="L19" s="87">
        <v>14159.14</v>
      </c>
      <c r="M19" s="87">
        <v>15133.33</v>
      </c>
      <c r="N19" s="87">
        <v>17730.04</v>
      </c>
      <c r="O19" s="86">
        <v>17457.09</v>
      </c>
      <c r="P19" s="87">
        <v>21330.32</v>
      </c>
      <c r="Q19" s="87">
        <v>24819.63</v>
      </c>
      <c r="R19" s="87">
        <v>32990.82</v>
      </c>
      <c r="S19" s="87">
        <v>24207.39</v>
      </c>
      <c r="T19" s="87">
        <v>32240.68</v>
      </c>
      <c r="U19" s="87">
        <v>45695.14</v>
      </c>
      <c r="W19" s="110">
        <v>0.09745236878604269</v>
      </c>
      <c r="X19" s="110">
        <v>-0.2528269256352269</v>
      </c>
      <c r="Y19" s="110">
        <v>0.4983530668565832</v>
      </c>
      <c r="Z19" s="110">
        <v>0.36973441863228573</v>
      </c>
      <c r="AA19" s="110">
        <v>0.0699661663919493</v>
      </c>
      <c r="AB19" s="110">
        <v>-0.26780719179470547</v>
      </c>
      <c r="AC19" s="110">
        <v>-0.015115442112839772</v>
      </c>
      <c r="AD19" s="110">
        <v>0.1849561502136272</v>
      </c>
      <c r="AE19" s="110">
        <v>0.13962425277540547</v>
      </c>
      <c r="AF19" s="110">
        <v>0.06477665376129216</v>
      </c>
      <c r="AG19" s="110">
        <v>0.17980998553387817</v>
      </c>
      <c r="AH19" s="110">
        <v>-0.012758483563096501</v>
      </c>
      <c r="AI19" s="110">
        <v>0.21823821048426884</v>
      </c>
      <c r="AJ19" s="110">
        <v>0.1587335263922145</v>
      </c>
      <c r="AK19" s="110">
        <v>0.3832780866413974</v>
      </c>
      <c r="AL19" s="110">
        <v>-0.22744064594539304</v>
      </c>
      <c r="AM19" s="110">
        <v>0.3658920282857232</v>
      </c>
      <c r="AN19" s="110">
        <v>0.4755307069630903</v>
      </c>
      <c r="AP19" s="7">
        <v>0.10684</v>
      </c>
      <c r="AQ19" s="7">
        <v>0.09475</v>
      </c>
      <c r="AR19" s="7">
        <v>0.11835000000000001</v>
      </c>
      <c r="AS19" s="7">
        <v>0.09015000000000001</v>
      </c>
      <c r="AT19" s="7">
        <v>0.10097</v>
      </c>
      <c r="AU19" s="7">
        <v>0.08858</v>
      </c>
      <c r="AV19" s="7">
        <v>0.07447000000000001</v>
      </c>
      <c r="AW19" s="7">
        <v>0.09794200000000003</v>
      </c>
      <c r="AX19" s="7">
        <v>0.08304800000000001</v>
      </c>
      <c r="AY19" s="7">
        <v>0.0824</v>
      </c>
      <c r="AZ19" s="7">
        <v>0.06986700000000001</v>
      </c>
      <c r="BA19" s="7">
        <v>0.074631</v>
      </c>
      <c r="BB19" s="7">
        <v>0.08018</v>
      </c>
      <c r="BC19" s="7">
        <v>0.08398</v>
      </c>
      <c r="BD19" s="7">
        <v>0.08910000000000001</v>
      </c>
      <c r="BE19" s="7">
        <v>0.08034</v>
      </c>
      <c r="BF19" s="7">
        <v>0.06251</v>
      </c>
      <c r="BG19" s="7">
        <v>0.07835</v>
      </c>
      <c r="BI19" s="87">
        <f t="shared" si="0"/>
        <v>1159.0672895831801</v>
      </c>
      <c r="BJ19" s="87">
        <f t="shared" si="1"/>
        <v>-3246.1687834242393</v>
      </c>
      <c r="BK19" s="87">
        <f t="shared" si="2"/>
        <v>4637.5789530846605</v>
      </c>
      <c r="BL19" s="87">
        <f t="shared" si="3"/>
        <v>5016.6823017051875</v>
      </c>
      <c r="BM19" s="87">
        <f t="shared" si="4"/>
        <v>1029.787224776611</v>
      </c>
      <c r="BN19" s="87">
        <f t="shared" si="5"/>
        <v>-4145.979375684112</v>
      </c>
      <c r="BO19" s="87">
        <f t="shared" si="6"/>
        <v>-168.4975770998278</v>
      </c>
      <c r="BP19" s="87">
        <f t="shared" si="7"/>
        <v>2008.496171576344</v>
      </c>
      <c r="BQ19" s="87">
        <f t="shared" si="8"/>
        <v>1756.3181169940199</v>
      </c>
      <c r="BR19" s="87">
        <f t="shared" si="9"/>
        <v>917.1817093376623</v>
      </c>
      <c r="BS19" s="87">
        <f t="shared" si="10"/>
        <v>2721.1238483794045</v>
      </c>
      <c r="BT19" s="87">
        <f t="shared" si="11"/>
        <v>-226.2084239130435</v>
      </c>
      <c r="BU19" s="87">
        <f t="shared" si="12"/>
        <v>3809.8040818628247</v>
      </c>
      <c r="BV19" s="87">
        <f t="shared" si="13"/>
        <v>3385.8369126743805</v>
      </c>
      <c r="BW19" s="87">
        <f t="shared" si="14"/>
        <v>9512.820297547427</v>
      </c>
      <c r="BX19" s="87">
        <f t="shared" si="15"/>
        <v>-7503.453411068192</v>
      </c>
      <c r="BY19" s="87">
        <f t="shared" si="16"/>
        <v>8857.291026603532</v>
      </c>
      <c r="BZ19" s="87">
        <f t="shared" si="17"/>
        <v>15331.433353370767</v>
      </c>
      <c r="CB19" s="87">
        <f t="shared" si="18"/>
        <v>-111.65348161681987</v>
      </c>
      <c r="CC19" s="87">
        <f t="shared" si="19"/>
        <v>-4462.71046092424</v>
      </c>
      <c r="CD19" s="87">
        <f t="shared" si="20"/>
        <v>3536.23633958466</v>
      </c>
      <c r="CE19" s="87">
        <f t="shared" si="21"/>
        <v>3793.4964507051877</v>
      </c>
      <c r="CF19" s="87">
        <f t="shared" si="22"/>
        <v>-456.32558442338916</v>
      </c>
      <c r="CG19" s="87">
        <f t="shared" si="23"/>
        <v>-5517.304957484112</v>
      </c>
      <c r="CH19" s="87">
        <f t="shared" si="24"/>
        <v>-998.6429656998279</v>
      </c>
      <c r="CI19" s="87">
        <f t="shared" si="25"/>
        <v>944.9136315563437</v>
      </c>
      <c r="CJ19" s="87">
        <f t="shared" si="26"/>
        <v>711.6664602740199</v>
      </c>
      <c r="CK19" s="87">
        <f t="shared" si="27"/>
        <v>-249.53142666233776</v>
      </c>
      <c r="CL19" s="87">
        <f t="shared" si="28"/>
        <v>1663.8034812694043</v>
      </c>
      <c r="CM19" s="87">
        <f t="shared" si="29"/>
        <v>-1549.4190391530435</v>
      </c>
      <c r="CN19" s="87">
        <f t="shared" si="30"/>
        <v>2410.0946056628245</v>
      </c>
      <c r="CO19" s="87">
        <f t="shared" si="31"/>
        <v>1594.5166390743807</v>
      </c>
      <c r="CP19" s="87">
        <f t="shared" si="32"/>
        <v>7301.391264547426</v>
      </c>
      <c r="CQ19" s="87">
        <f t="shared" si="33"/>
        <v>-10153.935889868191</v>
      </c>
      <c r="CR19" s="87">
        <f t="shared" si="34"/>
        <v>7344.0870777035325</v>
      </c>
      <c r="CS19" s="87">
        <f t="shared" si="35"/>
        <v>12805.376075370765</v>
      </c>
      <c r="CT19" s="9">
        <f t="shared" si="36"/>
        <v>18606.058219916584</v>
      </c>
    </row>
    <row r="20" spans="1:98" ht="13.5">
      <c r="A20" s="113" t="s">
        <v>165</v>
      </c>
      <c r="B20" s="112" t="s">
        <v>164</v>
      </c>
      <c r="C20" s="87">
        <v>879.99</v>
      </c>
      <c r="D20" s="87">
        <v>1417.88</v>
      </c>
      <c r="E20" s="87">
        <v>1535.67</v>
      </c>
      <c r="F20" s="87">
        <v>2282.5</v>
      </c>
      <c r="G20" s="87">
        <v>3157.03</v>
      </c>
      <c r="H20" s="87">
        <v>3171.16</v>
      </c>
      <c r="I20" s="87">
        <v>2474.47</v>
      </c>
      <c r="J20" s="87">
        <v>4213.94</v>
      </c>
      <c r="K20" s="87">
        <v>8557.22</v>
      </c>
      <c r="L20" s="87">
        <v>6838.09</v>
      </c>
      <c r="M20" s="87">
        <v>8195.1</v>
      </c>
      <c r="N20" s="87">
        <v>13141.28</v>
      </c>
      <c r="O20" s="86">
        <v>16509.63</v>
      </c>
      <c r="P20" s="87">
        <v>22563.21</v>
      </c>
      <c r="Q20" s="87">
        <v>21909.64</v>
      </c>
      <c r="R20" s="87">
        <v>35772.84</v>
      </c>
      <c r="S20" s="87">
        <v>24942.95</v>
      </c>
      <c r="T20" s="87">
        <v>34683.09</v>
      </c>
      <c r="U20" s="87">
        <v>43470.19</v>
      </c>
      <c r="W20" s="110">
        <v>0.2601729899744445</v>
      </c>
      <c r="X20" s="110">
        <v>0.0811169175571329</v>
      </c>
      <c r="Y20" s="110">
        <v>0.1921939254022078</v>
      </c>
      <c r="Z20" s="110">
        <v>0.20133131618759448</v>
      </c>
      <c r="AA20" s="110">
        <v>0.006145476526294713</v>
      </c>
      <c r="AB20" s="110">
        <v>-0.2712526284169421</v>
      </c>
      <c r="AC20" s="110">
        <v>0.47100851882385264</v>
      </c>
      <c r="AD20" s="110">
        <v>0.9044928077713434</v>
      </c>
      <c r="AE20" s="110">
        <v>-0.21209446038402124</v>
      </c>
      <c r="AF20" s="110">
        <v>0.15129162776221605</v>
      </c>
      <c r="AG20" s="110">
        <v>0.5039874564083155</v>
      </c>
      <c r="AH20" s="110">
        <v>0.254071251393033</v>
      </c>
      <c r="AI20" s="110">
        <v>0.3627928042849793</v>
      </c>
      <c r="AJ20" s="110">
        <v>-0.023022451359944407</v>
      </c>
      <c r="AK20" s="110">
        <v>0.62913207904655</v>
      </c>
      <c r="AL20" s="110">
        <v>-0.3022721340615264</v>
      </c>
      <c r="AM20" s="110">
        <v>0.39511940569904636</v>
      </c>
      <c r="AN20" s="110">
        <v>0.1625570819651876</v>
      </c>
      <c r="AP20" s="7">
        <v>0.12079682123531031</v>
      </c>
      <c r="AQ20" s="7">
        <v>0.10575869896480662</v>
      </c>
      <c r="AR20" s="7">
        <v>0.12958206521589438</v>
      </c>
      <c r="AS20" s="7">
        <v>0.09905048816984938</v>
      </c>
      <c r="AT20" s="7">
        <v>0.10780896498160297</v>
      </c>
      <c r="AU20" s="7">
        <v>0.0923145141540878</v>
      </c>
      <c r="AV20" s="7">
        <v>0.07967012566744247</v>
      </c>
      <c r="AW20" s="7">
        <v>0.10740189201475936</v>
      </c>
      <c r="AX20" s="7">
        <v>0.09294590596940974</v>
      </c>
      <c r="AY20" s="7">
        <v>0.09038642140845717</v>
      </c>
      <c r="AZ20" s="7">
        <v>0.07780692543066126</v>
      </c>
      <c r="BA20" s="7">
        <v>0.0815402145882058</v>
      </c>
      <c r="BB20" s="7">
        <v>0.08018</v>
      </c>
      <c r="BC20" s="7">
        <v>0.08398</v>
      </c>
      <c r="BD20" s="7">
        <v>0.08910000000000001</v>
      </c>
      <c r="BE20" s="7">
        <v>0.08034</v>
      </c>
      <c r="BF20" s="7">
        <v>0.06251</v>
      </c>
      <c r="BG20" s="7">
        <v>0.07835</v>
      </c>
      <c r="BI20" s="87">
        <f t="shared" si="0"/>
        <v>228.94962944761141</v>
      </c>
      <c r="BJ20" s="87">
        <f t="shared" si="1"/>
        <v>115.01405506590761</v>
      </c>
      <c r="BK20" s="87">
        <f t="shared" si="2"/>
        <v>295.1464454224085</v>
      </c>
      <c r="BL20" s="87">
        <f t="shared" si="3"/>
        <v>459.5387291981844</v>
      </c>
      <c r="BM20" s="87">
        <f t="shared" si="4"/>
        <v>19.4014537578082</v>
      </c>
      <c r="BN20" s="87">
        <f t="shared" si="5"/>
        <v>-860.18548513067</v>
      </c>
      <c r="BO20" s="87">
        <f t="shared" si="6"/>
        <v>1165.4964495740585</v>
      </c>
      <c r="BP20" s="87">
        <f t="shared" si="7"/>
        <v>3811.4784223799747</v>
      </c>
      <c r="BQ20" s="87">
        <f t="shared" si="8"/>
        <v>-1814.9389582873541</v>
      </c>
      <c r="BR20" s="87">
        <f t="shared" si="9"/>
        <v>1034.545766884532</v>
      </c>
      <c r="BS20" s="87">
        <f t="shared" si="10"/>
        <v>4130.227604011787</v>
      </c>
      <c r="BT20" s="87">
        <f t="shared" si="11"/>
        <v>3338.821454506237</v>
      </c>
      <c r="BU20" s="87">
        <f t="shared" si="12"/>
        <v>5989.5749654074225</v>
      </c>
      <c r="BV20" s="87">
        <f t="shared" si="13"/>
        <v>-519.4604047492112</v>
      </c>
      <c r="BW20" s="87">
        <f t="shared" si="14"/>
        <v>13784.057364361453</v>
      </c>
      <c r="BX20" s="87">
        <f t="shared" si="15"/>
        <v>-10813.132688241534</v>
      </c>
      <c r="BY20" s="87">
        <f t="shared" si="16"/>
        <v>9855.443580381028</v>
      </c>
      <c r="BZ20" s="87">
        <f t="shared" si="17"/>
        <v>5637.981903935977</v>
      </c>
      <c r="CB20" s="87">
        <f t="shared" si="18"/>
        <v>122.64963472875067</v>
      </c>
      <c r="CC20" s="87">
        <f t="shared" si="19"/>
        <v>-34.93908902231241</v>
      </c>
      <c r="CD20" s="87">
        <f t="shared" si="20"/>
        <v>96.15115533231595</v>
      </c>
      <c r="CE20" s="87">
        <f t="shared" si="21"/>
        <v>233.45598995050318</v>
      </c>
      <c r="CF20" s="87">
        <f t="shared" si="22"/>
        <v>-320.9546829580619</v>
      </c>
      <c r="CG20" s="87">
        <f t="shared" si="23"/>
        <v>-1152.9295798355472</v>
      </c>
      <c r="CH20" s="87">
        <f t="shared" si="24"/>
        <v>968.3551137137422</v>
      </c>
      <c r="CI20" s="87">
        <f t="shared" si="25"/>
        <v>3358.8932935432995</v>
      </c>
      <c r="CJ20" s="87">
        <f t="shared" si="26"/>
        <v>-2610.2975237669066</v>
      </c>
      <c r="CK20" s="87">
        <f t="shared" si="27"/>
        <v>416.4752825155751</v>
      </c>
      <c r="CL20" s="87">
        <f t="shared" si="28"/>
        <v>3492.592069414975</v>
      </c>
      <c r="CM20" s="87">
        <f t="shared" si="29"/>
        <v>2267.2786633425394</v>
      </c>
      <c r="CN20" s="87">
        <f t="shared" si="30"/>
        <v>4665.832832007422</v>
      </c>
      <c r="CO20" s="87">
        <f t="shared" si="31"/>
        <v>-2414.318780549211</v>
      </c>
      <c r="CP20" s="87">
        <f t="shared" si="32"/>
        <v>11831.908440361454</v>
      </c>
      <c r="CQ20" s="87">
        <f t="shared" si="33"/>
        <v>-13687.122653841532</v>
      </c>
      <c r="CR20" s="87">
        <f t="shared" si="34"/>
        <v>8296.259775881028</v>
      </c>
      <c r="CS20" s="87">
        <f t="shared" si="35"/>
        <v>2920.561802435978</v>
      </c>
      <c r="CT20" s="9">
        <f t="shared" si="36"/>
        <v>18449.85174325401</v>
      </c>
    </row>
    <row r="21" spans="1:98" ht="13.5">
      <c r="A21" s="113" t="s">
        <v>281</v>
      </c>
      <c r="B21" s="112" t="s">
        <v>280</v>
      </c>
      <c r="C21" s="87">
        <v>1343.24</v>
      </c>
      <c r="D21" s="87">
        <v>1991.33</v>
      </c>
      <c r="E21" s="87">
        <v>1882.4</v>
      </c>
      <c r="F21" s="87">
        <v>1483.7</v>
      </c>
      <c r="G21" s="87">
        <v>1817</v>
      </c>
      <c r="H21" s="87">
        <v>2474.72</v>
      </c>
      <c r="I21" s="87">
        <v>1487.45</v>
      </c>
      <c r="J21" s="87">
        <v>2000.14</v>
      </c>
      <c r="K21" s="87">
        <v>1574.41</v>
      </c>
      <c r="L21" s="87">
        <v>1591.7</v>
      </c>
      <c r="M21" s="87">
        <v>1164.58</v>
      </c>
      <c r="N21" s="87">
        <v>2070.16</v>
      </c>
      <c r="O21" s="86">
        <v>3813.87</v>
      </c>
      <c r="P21" s="87">
        <v>4201.6</v>
      </c>
      <c r="Q21" s="87">
        <v>6199.72</v>
      </c>
      <c r="R21" s="87">
        <v>13007.96</v>
      </c>
      <c r="S21" s="87">
        <v>5382.68</v>
      </c>
      <c r="T21" s="87">
        <v>9254.2</v>
      </c>
      <c r="U21" s="87">
        <v>21761.01</v>
      </c>
      <c r="W21" s="110">
        <v>0.38414192614047793</v>
      </c>
      <c r="X21" s="110">
        <v>-0.14595867120062778</v>
      </c>
      <c r="Y21" s="110">
        <v>-0.16263399693721292</v>
      </c>
      <c r="Z21" s="110">
        <v>0.27286027798098034</v>
      </c>
      <c r="AA21" s="110">
        <v>0.3060344827586208</v>
      </c>
      <c r="AB21" s="110">
        <v>-0.38437843784378434</v>
      </c>
      <c r="AC21" s="110">
        <v>0.3938527519656898</v>
      </c>
      <c r="AD21" s="110">
        <v>-0.18666666666666665</v>
      </c>
      <c r="AE21" s="110">
        <v>0.047919293820933184</v>
      </c>
      <c r="AF21" s="110">
        <v>-0.24428399518652222</v>
      </c>
      <c r="AG21" s="110">
        <v>0.8021496815286624</v>
      </c>
      <c r="AH21" s="110">
        <v>0.7459686326485531</v>
      </c>
      <c r="AI21" s="110">
        <v>0.08793836344314565</v>
      </c>
      <c r="AJ21" s="110">
        <v>0.33226350369207514</v>
      </c>
      <c r="AK21" s="110">
        <v>1.1748044829271698</v>
      </c>
      <c r="AL21" s="110">
        <v>-0.5736686426154767</v>
      </c>
      <c r="AM21" s="110">
        <v>0.7515768267655754</v>
      </c>
      <c r="AN21" s="110">
        <v>1.426979033983113</v>
      </c>
      <c r="AP21" s="7">
        <v>0.11064643315467397</v>
      </c>
      <c r="AQ21" s="7">
        <v>0.09853634956324946</v>
      </c>
      <c r="AR21" s="7">
        <v>0.12283435833642305</v>
      </c>
      <c r="AS21" s="7">
        <v>0.09398718486288518</v>
      </c>
      <c r="AT21" s="7">
        <v>0.10599981081280226</v>
      </c>
      <c r="AU21" s="7">
        <v>0.09330581513782682</v>
      </c>
      <c r="AV21" s="7">
        <v>0.08403266769864497</v>
      </c>
      <c r="AW21" s="7">
        <v>0.10846000873000666</v>
      </c>
      <c r="AX21" s="7">
        <v>0.0915891128381989</v>
      </c>
      <c r="AY21" s="7">
        <v>0.09144272163222075</v>
      </c>
      <c r="AZ21" s="7">
        <v>0.08045168736319758</v>
      </c>
      <c r="BA21" s="7">
        <v>0.08159986554575704</v>
      </c>
      <c r="BB21" s="7">
        <v>0.08018</v>
      </c>
      <c r="BC21" s="7">
        <v>0.08398</v>
      </c>
      <c r="BD21" s="7">
        <v>0.08910000000000001</v>
      </c>
      <c r="BE21" s="7">
        <v>0.08034</v>
      </c>
      <c r="BF21" s="7">
        <v>0.06251</v>
      </c>
      <c r="BG21" s="7">
        <v>0.07835</v>
      </c>
      <c r="BI21" s="87">
        <f t="shared" si="0"/>
        <v>515.9948008689356</v>
      </c>
      <c r="BJ21" s="87">
        <f t="shared" si="1"/>
        <v>-290.6518807219461</v>
      </c>
      <c r="BK21" s="87">
        <f t="shared" si="2"/>
        <v>-306.1422358346096</v>
      </c>
      <c r="BL21" s="87">
        <f t="shared" si="3"/>
        <v>404.84279444038054</v>
      </c>
      <c r="BM21" s="87">
        <f t="shared" si="4"/>
        <v>556.064655172414</v>
      </c>
      <c r="BN21" s="87">
        <f t="shared" si="5"/>
        <v>-951.2290077007699</v>
      </c>
      <c r="BO21" s="87">
        <f t="shared" si="6"/>
        <v>585.8362759113653</v>
      </c>
      <c r="BP21" s="87">
        <f t="shared" si="7"/>
        <v>-373.35946666666666</v>
      </c>
      <c r="BQ21" s="87">
        <f t="shared" si="8"/>
        <v>75.44461538461542</v>
      </c>
      <c r="BR21" s="87">
        <f t="shared" si="9"/>
        <v>-388.8268351383874</v>
      </c>
      <c r="BS21" s="87">
        <f t="shared" si="10"/>
        <v>934.1674761146496</v>
      </c>
      <c r="BT21" s="87">
        <f t="shared" si="11"/>
        <v>1544.2744245637284</v>
      </c>
      <c r="BU21" s="87">
        <f t="shared" si="12"/>
        <v>335.3854861849099</v>
      </c>
      <c r="BV21" s="87">
        <f t="shared" si="13"/>
        <v>1396.038337112623</v>
      </c>
      <c r="BW21" s="87">
        <f t="shared" si="14"/>
        <v>7283.458848893233</v>
      </c>
      <c r="BX21" s="87">
        <f t="shared" si="15"/>
        <v>-7462.258756396415</v>
      </c>
      <c r="BY21" s="87">
        <f t="shared" si="16"/>
        <v>4045.4975538945273</v>
      </c>
      <c r="BZ21" s="87">
        <f t="shared" si="17"/>
        <v>13205.549376286524</v>
      </c>
      <c r="CB21" s="87">
        <f t="shared" si="18"/>
        <v>367.3700859982513</v>
      </c>
      <c r="CC21" s="87">
        <f t="shared" si="19"/>
        <v>-486.87026969773166</v>
      </c>
      <c r="CD21" s="87">
        <f t="shared" si="20"/>
        <v>-537.3656319670923</v>
      </c>
      <c r="CE21" s="87">
        <f t="shared" si="21"/>
        <v>265.3940082593178</v>
      </c>
      <c r="CF21" s="87">
        <f t="shared" si="22"/>
        <v>363.46299892555226</v>
      </c>
      <c r="CG21" s="87">
        <f t="shared" si="23"/>
        <v>-1182.1347745386527</v>
      </c>
      <c r="CH21" s="87">
        <f t="shared" si="24"/>
        <v>460.84188434301586</v>
      </c>
      <c r="CI21" s="87">
        <f t="shared" si="25"/>
        <v>-590.2946685279022</v>
      </c>
      <c r="CJ21" s="87">
        <f t="shared" si="26"/>
        <v>-68.75419975897331</v>
      </c>
      <c r="CK21" s="87">
        <f t="shared" si="27"/>
        <v>-534.3762151603933</v>
      </c>
      <c r="CL21" s="87">
        <f t="shared" si="28"/>
        <v>840.475050045217</v>
      </c>
      <c r="CM21" s="87">
        <f t="shared" si="29"/>
        <v>1375.3496469055242</v>
      </c>
      <c r="CN21" s="87">
        <f t="shared" si="30"/>
        <v>29.589389584909895</v>
      </c>
      <c r="CO21" s="87">
        <f t="shared" si="31"/>
        <v>1043.187969112623</v>
      </c>
      <c r="CP21" s="87">
        <f t="shared" si="32"/>
        <v>6731.063796893233</v>
      </c>
      <c r="CQ21" s="87">
        <f t="shared" si="33"/>
        <v>-8507.318262796414</v>
      </c>
      <c r="CR21" s="87">
        <f t="shared" si="34"/>
        <v>3709.0262270945277</v>
      </c>
      <c r="CS21" s="87">
        <f t="shared" si="35"/>
        <v>12480.482806286525</v>
      </c>
      <c r="CT21" s="9">
        <f t="shared" si="36"/>
        <v>15759.129841001537</v>
      </c>
    </row>
    <row r="22" spans="1:98" ht="13.5">
      <c r="A22" s="113" t="s">
        <v>549</v>
      </c>
      <c r="B22" s="112" t="s">
        <v>548</v>
      </c>
      <c r="C22" s="87">
        <v>2183.36</v>
      </c>
      <c r="D22" s="87">
        <v>2225.94</v>
      </c>
      <c r="E22" s="87">
        <v>2813.67</v>
      </c>
      <c r="F22" s="87">
        <v>4703.19</v>
      </c>
      <c r="G22" s="87">
        <v>7215.98</v>
      </c>
      <c r="H22" s="87">
        <v>7094.56</v>
      </c>
      <c r="I22" s="87">
        <v>5560.96</v>
      </c>
      <c r="J22" s="87">
        <v>7997.17</v>
      </c>
      <c r="K22" s="87">
        <v>7038</v>
      </c>
      <c r="L22" s="87">
        <v>8886.96</v>
      </c>
      <c r="M22" s="87">
        <v>9324.82</v>
      </c>
      <c r="N22" s="87">
        <v>12421.72</v>
      </c>
      <c r="O22" s="86">
        <v>14336.56</v>
      </c>
      <c r="P22" s="87">
        <v>17069.21</v>
      </c>
      <c r="Q22" s="87">
        <v>19157.58</v>
      </c>
      <c r="R22" s="87">
        <v>28024.45</v>
      </c>
      <c r="S22" s="87">
        <v>18306.43</v>
      </c>
      <c r="T22" s="87">
        <v>24639.85</v>
      </c>
      <c r="U22" s="87">
        <v>29250.06</v>
      </c>
      <c r="W22" s="110">
        <v>0.007525870178739291</v>
      </c>
      <c r="X22" s="110">
        <v>0.2511671335200747</v>
      </c>
      <c r="Y22" s="110">
        <v>0.6604477611940298</v>
      </c>
      <c r="Z22" s="110">
        <v>0.38426966292134823</v>
      </c>
      <c r="AA22" s="110">
        <v>-0.01558441558441559</v>
      </c>
      <c r="AB22" s="110">
        <v>-0.2071240105540897</v>
      </c>
      <c r="AC22" s="110">
        <v>0.4455074875207987</v>
      </c>
      <c r="AD22" s="110">
        <v>-0.103884892086331</v>
      </c>
      <c r="AE22" s="110">
        <v>0.26204238921001943</v>
      </c>
      <c r="AF22" s="110">
        <v>0.06005089058524171</v>
      </c>
      <c r="AG22" s="110">
        <v>0.341814690350456</v>
      </c>
      <c r="AH22" s="110">
        <v>0.17316636851520562</v>
      </c>
      <c r="AI22" s="110">
        <v>0.21753781410100026</v>
      </c>
      <c r="AJ22" s="110">
        <v>0.14004834003331212</v>
      </c>
      <c r="AK22" s="110">
        <v>0.5204758661598963</v>
      </c>
      <c r="AL22" s="110">
        <v>-0.3176100856121086</v>
      </c>
      <c r="AM22" s="110">
        <v>0.38375700083639486</v>
      </c>
      <c r="AN22" s="110">
        <v>0.2148508033664882</v>
      </c>
      <c r="AP22" s="7">
        <v>0.10684</v>
      </c>
      <c r="AQ22" s="7">
        <v>0.09475</v>
      </c>
      <c r="AR22" s="7">
        <v>0.11835000000000001</v>
      </c>
      <c r="AS22" s="7">
        <v>0.09015000000000001</v>
      </c>
      <c r="AT22" s="7">
        <v>0.1027687004673749</v>
      </c>
      <c r="AU22" s="7">
        <v>0.09221646301986584</v>
      </c>
      <c r="AV22" s="7">
        <v>0.07871223065154243</v>
      </c>
      <c r="AW22" s="7">
        <v>0.10320367655920315</v>
      </c>
      <c r="AX22" s="7">
        <v>0.08634687722306099</v>
      </c>
      <c r="AY22" s="7">
        <v>0.08389790087415519</v>
      </c>
      <c r="AZ22" s="7">
        <v>0.06943812129899718</v>
      </c>
      <c r="BA22" s="7">
        <v>0.074631</v>
      </c>
      <c r="BB22" s="7">
        <v>0.08018</v>
      </c>
      <c r="BC22" s="7">
        <v>0.08398</v>
      </c>
      <c r="BD22" s="7">
        <v>0.08910000000000001</v>
      </c>
      <c r="BE22" s="7">
        <v>0.08034</v>
      </c>
      <c r="BF22" s="7">
        <v>0.06251</v>
      </c>
      <c r="BG22" s="7">
        <v>0.07835</v>
      </c>
      <c r="BI22" s="87">
        <f t="shared" si="0"/>
        <v>16.43168391345222</v>
      </c>
      <c r="BJ22" s="87">
        <f t="shared" si="1"/>
        <v>559.0829691876751</v>
      </c>
      <c r="BK22" s="87">
        <f t="shared" si="2"/>
        <v>1858.2820522388058</v>
      </c>
      <c r="BL22" s="87">
        <f t="shared" si="3"/>
        <v>1807.2932359550557</v>
      </c>
      <c r="BM22" s="87">
        <f t="shared" si="4"/>
        <v>-112.4568311688312</v>
      </c>
      <c r="BN22" s="87">
        <f t="shared" si="5"/>
        <v>-1469.4537203166226</v>
      </c>
      <c r="BO22" s="87">
        <f t="shared" si="6"/>
        <v>2477.449317803661</v>
      </c>
      <c r="BP22" s="87">
        <f t="shared" si="7"/>
        <v>-830.7851424460438</v>
      </c>
      <c r="BQ22" s="87">
        <f t="shared" si="8"/>
        <v>1844.2543352601167</v>
      </c>
      <c r="BR22" s="87">
        <f t="shared" si="9"/>
        <v>533.6698625954197</v>
      </c>
      <c r="BS22" s="87">
        <f t="shared" si="10"/>
        <v>3187.3604608737387</v>
      </c>
      <c r="BT22" s="87">
        <f t="shared" si="11"/>
        <v>2151.0241431126997</v>
      </c>
      <c r="BU22" s="87">
        <f t="shared" si="12"/>
        <v>3118.743924127836</v>
      </c>
      <c r="BV22" s="87">
        <f t="shared" si="13"/>
        <v>2390.5145261800117</v>
      </c>
      <c r="BW22" s="87">
        <f t="shared" si="14"/>
        <v>9971.058044027506</v>
      </c>
      <c r="BX22" s="87">
        <f t="shared" si="15"/>
        <v>-8900.847963732256</v>
      </c>
      <c r="BY22" s="87">
        <f t="shared" si="16"/>
        <v>7025.220672821404</v>
      </c>
      <c r="BZ22" s="87">
        <f t="shared" si="17"/>
        <v>5293.891567329764</v>
      </c>
      <c r="CB22" s="87">
        <f t="shared" si="18"/>
        <v>-216.8384984865478</v>
      </c>
      <c r="CC22" s="87">
        <f t="shared" si="19"/>
        <v>348.17515418767505</v>
      </c>
      <c r="CD22" s="87">
        <f t="shared" si="20"/>
        <v>1525.2842077388061</v>
      </c>
      <c r="CE22" s="87">
        <f t="shared" si="21"/>
        <v>1383.3006574550557</v>
      </c>
      <c r="CF22" s="87">
        <f t="shared" si="22"/>
        <v>-854.033718367399</v>
      </c>
      <c r="CG22" s="87">
        <f t="shared" si="23"/>
        <v>-2123.688950198842</v>
      </c>
      <c r="CH22" s="87">
        <f t="shared" si="24"/>
        <v>2039.7337516396594</v>
      </c>
      <c r="CI22" s="87">
        <f t="shared" si="25"/>
        <v>-1656.1224885150064</v>
      </c>
      <c r="CJ22" s="87">
        <f t="shared" si="26"/>
        <v>1236.5450133642134</v>
      </c>
      <c r="CK22" s="87">
        <f t="shared" si="27"/>
        <v>-211.9274265571625</v>
      </c>
      <c r="CL22" s="87">
        <f t="shared" si="28"/>
        <v>2539.862478622424</v>
      </c>
      <c r="CM22" s="87">
        <f t="shared" si="29"/>
        <v>1223.9787577926998</v>
      </c>
      <c r="CN22" s="87">
        <f t="shared" si="30"/>
        <v>1969.2385433278362</v>
      </c>
      <c r="CO22" s="87">
        <f t="shared" si="31"/>
        <v>957.0422703800116</v>
      </c>
      <c r="CP22" s="87">
        <f t="shared" si="32"/>
        <v>8264.117666027507</v>
      </c>
      <c r="CQ22" s="87">
        <f t="shared" si="33"/>
        <v>-11152.332276732255</v>
      </c>
      <c r="CR22" s="87">
        <f t="shared" si="34"/>
        <v>5880.885733521403</v>
      </c>
      <c r="CS22" s="87">
        <f t="shared" si="35"/>
        <v>3363.359319829764</v>
      </c>
      <c r="CT22" s="9">
        <f t="shared" si="36"/>
        <v>14516.580195029841</v>
      </c>
    </row>
    <row r="23" spans="1:98" ht="13.5">
      <c r="A23" s="113" t="s">
        <v>519</v>
      </c>
      <c r="B23" s="112" t="s">
        <v>518</v>
      </c>
      <c r="C23" s="87">
        <v>1936.31</v>
      </c>
      <c r="D23" s="87">
        <v>2069.58</v>
      </c>
      <c r="E23" s="87">
        <v>1719.47</v>
      </c>
      <c r="F23" s="87">
        <v>1637.02</v>
      </c>
      <c r="G23" s="87">
        <v>2642.62</v>
      </c>
      <c r="H23" s="87">
        <v>4085.86</v>
      </c>
      <c r="I23" s="87">
        <v>3212.89</v>
      </c>
      <c r="J23" s="87">
        <v>3470.69</v>
      </c>
      <c r="K23" s="87">
        <v>3768.41</v>
      </c>
      <c r="L23" s="87">
        <v>5035.81</v>
      </c>
      <c r="M23" s="87">
        <v>5345.54</v>
      </c>
      <c r="N23" s="87">
        <v>9931.97</v>
      </c>
      <c r="O23" s="86">
        <v>13981.23</v>
      </c>
      <c r="P23" s="87">
        <v>11720</v>
      </c>
      <c r="Q23" s="87">
        <v>16115.5</v>
      </c>
      <c r="R23" s="87">
        <v>20066.43</v>
      </c>
      <c r="S23" s="87">
        <v>10372.64</v>
      </c>
      <c r="T23" s="87">
        <v>13184.45</v>
      </c>
      <c r="U23" s="87">
        <v>20911.94</v>
      </c>
      <c r="W23" s="110">
        <v>0.10385323917715694</v>
      </c>
      <c r="X23" s="110">
        <v>-0.11431750225992621</v>
      </c>
      <c r="Y23" s="110">
        <v>0.037057391850514376</v>
      </c>
      <c r="Z23" s="110">
        <v>0.6817321523203876</v>
      </c>
      <c r="AA23" s="110">
        <v>0.607544791572882</v>
      </c>
      <c r="AB23" s="110">
        <v>-0.1766732007840941</v>
      </c>
      <c r="AC23" s="110">
        <v>0.13564164484201213</v>
      </c>
      <c r="AD23" s="110">
        <v>0.1690676570127887</v>
      </c>
      <c r="AE23" s="110">
        <v>0.3679100271558129</v>
      </c>
      <c r="AF23" s="110">
        <v>0.09004588444610917</v>
      </c>
      <c r="AG23" s="110">
        <v>0.8974623301204403</v>
      </c>
      <c r="AH23" s="110">
        <v>0.4727629982433583</v>
      </c>
      <c r="AI23" s="110">
        <v>-0.10426569131423569</v>
      </c>
      <c r="AJ23" s="110">
        <v>0.46882082665821034</v>
      </c>
      <c r="AK23" s="110">
        <v>0.29911567118146043</v>
      </c>
      <c r="AL23" s="110">
        <v>-0.46346816958475745</v>
      </c>
      <c r="AM23" s="110">
        <v>0.2906844216078941</v>
      </c>
      <c r="AN23" s="110">
        <v>0.6034815112243725</v>
      </c>
      <c r="AP23" s="7">
        <v>0.11189406427450899</v>
      </c>
      <c r="AQ23" s="7">
        <v>0.09988069418836741</v>
      </c>
      <c r="AR23" s="7">
        <v>0.12332567947223999</v>
      </c>
      <c r="AS23" s="7">
        <v>0.09450855666232341</v>
      </c>
      <c r="AT23" s="7">
        <v>0.1097531855687334</v>
      </c>
      <c r="AU23" s="7">
        <v>0.095076054415322</v>
      </c>
      <c r="AV23" s="7">
        <v>0.08002921104027441</v>
      </c>
      <c r="AW23" s="7">
        <v>0.10197962145563577</v>
      </c>
      <c r="AX23" s="7">
        <v>0.08522267465149932</v>
      </c>
      <c r="AY23" s="7">
        <v>0.08199444448063067</v>
      </c>
      <c r="AZ23" s="7">
        <v>0.07045666707265416</v>
      </c>
      <c r="BA23" s="7">
        <v>0.074456409948719</v>
      </c>
      <c r="BB23" s="7">
        <v>0.08018</v>
      </c>
      <c r="BC23" s="7">
        <v>0.08398</v>
      </c>
      <c r="BD23" s="7">
        <v>0.08910000000000001</v>
      </c>
      <c r="BE23" s="7">
        <v>0.08034</v>
      </c>
      <c r="BF23" s="7">
        <v>0.06251</v>
      </c>
      <c r="BG23" s="7">
        <v>0.07835</v>
      </c>
      <c r="BI23" s="87">
        <f t="shared" si="0"/>
        <v>201.09206555112075</v>
      </c>
      <c r="BJ23" s="87">
        <f t="shared" si="1"/>
        <v>-236.58921632709806</v>
      </c>
      <c r="BK23" s="87">
        <f t="shared" si="2"/>
        <v>63.719073565203956</v>
      </c>
      <c r="BL23" s="87">
        <f t="shared" si="3"/>
        <v>1116.009167991521</v>
      </c>
      <c r="BM23" s="87">
        <f t="shared" si="4"/>
        <v>1605.5100171063293</v>
      </c>
      <c r="BN23" s="87">
        <f t="shared" si="5"/>
        <v>-721.8619641556987</v>
      </c>
      <c r="BO23" s="87">
        <f t="shared" si="6"/>
        <v>435.8016842964523</v>
      </c>
      <c r="BP23" s="87">
        <f t="shared" si="7"/>
        <v>586.7814265177157</v>
      </c>
      <c r="BQ23" s="87">
        <f t="shared" si="8"/>
        <v>1386.435825434237</v>
      </c>
      <c r="BR23" s="87">
        <f t="shared" si="9"/>
        <v>453.45396535256106</v>
      </c>
      <c r="BS23" s="87">
        <f t="shared" si="10"/>
        <v>4797.420784152018</v>
      </c>
      <c r="BT23" s="87">
        <f t="shared" si="11"/>
        <v>4695.467915663087</v>
      </c>
      <c r="BU23" s="87">
        <f t="shared" si="12"/>
        <v>-1457.7626113733313</v>
      </c>
      <c r="BV23" s="87">
        <f t="shared" si="13"/>
        <v>5494.580088434225</v>
      </c>
      <c r="BW23" s="87">
        <f t="shared" si="14"/>
        <v>4820.398598924826</v>
      </c>
      <c r="BX23" s="87">
        <f t="shared" si="15"/>
        <v>-9300.151582200664</v>
      </c>
      <c r="BY23" s="87">
        <f t="shared" si="16"/>
        <v>3015.1648589469064</v>
      </c>
      <c r="BZ23" s="87">
        <f t="shared" si="17"/>
        <v>7956.571810662179</v>
      </c>
      <c r="CB23" s="87">
        <f t="shared" si="18"/>
        <v>-15.569530044253737</v>
      </c>
      <c r="CC23" s="87">
        <f t="shared" si="19"/>
        <v>-443.30030340545954</v>
      </c>
      <c r="CD23" s="87">
        <f t="shared" si="20"/>
        <v>-148.33573251692854</v>
      </c>
      <c r="CE23" s="87">
        <f t="shared" si="21"/>
        <v>961.2967705641644</v>
      </c>
      <c r="CF23" s="87">
        <f t="shared" si="22"/>
        <v>1315.4740538586832</v>
      </c>
      <c r="CG23" s="87">
        <f t="shared" si="23"/>
        <v>-1110.3294118490865</v>
      </c>
      <c r="CH23" s="87">
        <f t="shared" si="24"/>
        <v>178.67663243726508</v>
      </c>
      <c r="CI23" s="87">
        <f t="shared" si="25"/>
        <v>232.8417741278551</v>
      </c>
      <c r="CJ23" s="87">
        <f t="shared" si="26"/>
        <v>1065.2818460507801</v>
      </c>
      <c r="CK23" s="87">
        <f t="shared" si="27"/>
        <v>40.545521892556266</v>
      </c>
      <c r="CL23" s="87">
        <f t="shared" si="28"/>
        <v>4420.791852048463</v>
      </c>
      <c r="CM23" s="87">
        <f t="shared" si="29"/>
        <v>3955.9690857447085</v>
      </c>
      <c r="CN23" s="87">
        <f t="shared" si="30"/>
        <v>-2578.7776327733313</v>
      </c>
      <c r="CO23" s="87">
        <f t="shared" si="31"/>
        <v>4510.334488434225</v>
      </c>
      <c r="CP23" s="87">
        <f t="shared" si="32"/>
        <v>3384.507548924825</v>
      </c>
      <c r="CQ23" s="87">
        <f t="shared" si="33"/>
        <v>-10912.288568400663</v>
      </c>
      <c r="CR23" s="87">
        <f t="shared" si="34"/>
        <v>2366.7711325469063</v>
      </c>
      <c r="CS23" s="87">
        <f t="shared" si="35"/>
        <v>6923.570153162179</v>
      </c>
      <c r="CT23" s="9">
        <f t="shared" si="36"/>
        <v>14147.459680802884</v>
      </c>
    </row>
    <row r="24" spans="1:98" ht="13.5">
      <c r="A24" s="113" t="s">
        <v>385</v>
      </c>
      <c r="B24" s="112" t="s">
        <v>384</v>
      </c>
      <c r="C24" s="87">
        <v>17587.54</v>
      </c>
      <c r="D24" s="87">
        <v>20089.7</v>
      </c>
      <c r="E24" s="87">
        <v>25391.11</v>
      </c>
      <c r="F24" s="87">
        <v>42863.25</v>
      </c>
      <c r="G24" s="87">
        <v>51094.89</v>
      </c>
      <c r="H24" s="87">
        <v>64932.37</v>
      </c>
      <c r="I24" s="87">
        <v>70848</v>
      </c>
      <c r="J24" s="87">
        <v>115911.19</v>
      </c>
      <c r="K24" s="87">
        <v>62430.62</v>
      </c>
      <c r="L24" s="87">
        <v>39848.14</v>
      </c>
      <c r="M24" s="87">
        <v>52973.36</v>
      </c>
      <c r="N24" s="87">
        <v>70038.63</v>
      </c>
      <c r="O24" s="86">
        <v>61023.48</v>
      </c>
      <c r="P24" s="87">
        <v>81241.94</v>
      </c>
      <c r="Q24" s="87">
        <v>112069.9</v>
      </c>
      <c r="R24" s="87">
        <v>129928.8</v>
      </c>
      <c r="S24" s="87">
        <v>87683.88</v>
      </c>
      <c r="T24" s="87">
        <v>121778.3</v>
      </c>
      <c r="U24" s="87">
        <v>92216.81</v>
      </c>
      <c r="W24" s="110">
        <v>0.1449896337249481</v>
      </c>
      <c r="X24" s="110">
        <v>0.2807822308063739</v>
      </c>
      <c r="Y24" s="110">
        <v>0.6942507068803014</v>
      </c>
      <c r="Z24" s="110">
        <v>0.2110591900311527</v>
      </c>
      <c r="AA24" s="110">
        <v>0.25250344510794664</v>
      </c>
      <c r="AB24" s="110">
        <v>0.10672241170645846</v>
      </c>
      <c r="AC24" s="110">
        <v>0.6770056665672533</v>
      </c>
      <c r="AD24" s="110">
        <v>-0.2862449858715197</v>
      </c>
      <c r="AE24" s="110">
        <v>-0.339774646327621</v>
      </c>
      <c r="AF24" s="110">
        <v>-0.13908923180140897</v>
      </c>
      <c r="AG24" s="110">
        <v>0.3448443816667479</v>
      </c>
      <c r="AH24" s="110">
        <v>-0.07276085618050776</v>
      </c>
      <c r="AI24" s="110">
        <v>0.38293068765502025</v>
      </c>
      <c r="AJ24" s="110">
        <v>0.45210718229859537</v>
      </c>
      <c r="AK24" s="110">
        <v>0.23401540496382167</v>
      </c>
      <c r="AL24" s="110">
        <v>-0.27573955916473325</v>
      </c>
      <c r="AM24" s="110">
        <v>0.43164655033580424</v>
      </c>
      <c r="AN24" s="110">
        <v>-0.17674698593716032</v>
      </c>
      <c r="AP24" s="7">
        <v>0.11559623864768862</v>
      </c>
      <c r="AQ24" s="7">
        <v>0.10344421279797616</v>
      </c>
      <c r="AR24" s="7">
        <v>0.1264173868436153</v>
      </c>
      <c r="AS24" s="7">
        <v>0.09878067380669014</v>
      </c>
      <c r="AT24" s="7">
        <v>0.10796675668512545</v>
      </c>
      <c r="AU24" s="7">
        <v>0.09402200223193312</v>
      </c>
      <c r="AV24" s="7">
        <v>0.08141646259424518</v>
      </c>
      <c r="AW24" s="7">
        <v>0.108480670896516</v>
      </c>
      <c r="AX24" s="7">
        <v>0.09438038409575539</v>
      </c>
      <c r="AY24" s="7">
        <v>0.09520946840698559</v>
      </c>
      <c r="AZ24" s="7">
        <v>0.08342012722961539</v>
      </c>
      <c r="BA24" s="7">
        <v>0.08711164658916301</v>
      </c>
      <c r="BB24" s="7">
        <v>0.08018</v>
      </c>
      <c r="BC24" s="7">
        <v>0.08398</v>
      </c>
      <c r="BD24" s="7">
        <v>0.08910000000000001</v>
      </c>
      <c r="BE24" s="7">
        <v>0.08034</v>
      </c>
      <c r="BF24" s="7">
        <v>0.06251</v>
      </c>
      <c r="BG24" s="7">
        <v>0.07835</v>
      </c>
      <c r="BI24" s="87">
        <f t="shared" si="0"/>
        <v>2550.010982722874</v>
      </c>
      <c r="BJ24" s="87">
        <f t="shared" si="1"/>
        <v>5640.83078223081</v>
      </c>
      <c r="BK24" s="87">
        <f t="shared" si="2"/>
        <v>17627.79606597549</v>
      </c>
      <c r="BL24" s="87">
        <f t="shared" si="3"/>
        <v>9046.682827102806</v>
      </c>
      <c r="BM24" s="87">
        <f t="shared" si="4"/>
        <v>12901.635752411572</v>
      </c>
      <c r="BN24" s="87">
        <f t="shared" si="5"/>
        <v>6929.739124216093</v>
      </c>
      <c r="BO24" s="87">
        <f t="shared" si="6"/>
        <v>47964.49746495676</v>
      </c>
      <c r="BP24" s="87">
        <f t="shared" si="7"/>
        <v>-33178.99694390104</v>
      </c>
      <c r="BQ24" s="87">
        <f t="shared" si="8"/>
        <v>-21212.341830514102</v>
      </c>
      <c r="BR24" s="87">
        <f t="shared" si="9"/>
        <v>-5542.447181314997</v>
      </c>
      <c r="BS24" s="87">
        <f t="shared" si="10"/>
        <v>18267.565574010037</v>
      </c>
      <c r="BT24" s="87">
        <f t="shared" si="11"/>
        <v>-5096.070684509797</v>
      </c>
      <c r="BU24" s="87">
        <f t="shared" si="12"/>
        <v>23367.763159502378</v>
      </c>
      <c r="BV24" s="87">
        <f t="shared" si="13"/>
        <v>36730.06457787155</v>
      </c>
      <c r="BW24" s="87">
        <f t="shared" si="14"/>
        <v>26226.083032754996</v>
      </c>
      <c r="BX24" s="87">
        <f t="shared" si="15"/>
        <v>-35826.51003480279</v>
      </c>
      <c r="BY24" s="87">
        <f t="shared" si="16"/>
        <v>37848.44432205862</v>
      </c>
      <c r="BZ24" s="87">
        <f t="shared" si="17"/>
        <v>-21523.94747755129</v>
      </c>
      <c r="CB24" s="87">
        <f t="shared" si="18"/>
        <v>516.9575116571044</v>
      </c>
      <c r="CC24" s="87">
        <f t="shared" si="19"/>
        <v>3562.6675803833077</v>
      </c>
      <c r="CD24" s="87">
        <f t="shared" si="20"/>
        <v>14417.9182907167</v>
      </c>
      <c r="CE24" s="87">
        <f t="shared" si="21"/>
        <v>4812.622110558194</v>
      </c>
      <c r="CF24" s="87">
        <f t="shared" si="22"/>
        <v>7385.086195928322</v>
      </c>
      <c r="CG24" s="87">
        <f t="shared" si="23"/>
        <v>824.6676871513853</v>
      </c>
      <c r="CH24" s="87">
        <f t="shared" si="24"/>
        <v>42196.30392307968</v>
      </c>
      <c r="CI24" s="87">
        <f t="shared" si="25"/>
        <v>-45753.12059951458</v>
      </c>
      <c r="CJ24" s="87">
        <f t="shared" si="26"/>
        <v>-27104.56772545025</v>
      </c>
      <c r="CK24" s="87">
        <f t="shared" si="27"/>
        <v>-9336.367407722135</v>
      </c>
      <c r="CL24" s="87">
        <f t="shared" si="28"/>
        <v>13848.521143029819</v>
      </c>
      <c r="CM24" s="87">
        <f t="shared" si="29"/>
        <v>-11197.251068658947</v>
      </c>
      <c r="CN24" s="87">
        <f t="shared" si="30"/>
        <v>18474.900533102373</v>
      </c>
      <c r="CO24" s="87">
        <f t="shared" si="31"/>
        <v>29907.36645667155</v>
      </c>
      <c r="CP24" s="87">
        <f t="shared" si="32"/>
        <v>16240.654942754996</v>
      </c>
      <c r="CQ24" s="87">
        <f t="shared" si="33"/>
        <v>-46264.98982680279</v>
      </c>
      <c r="CR24" s="87">
        <f t="shared" si="34"/>
        <v>32367.32498325862</v>
      </c>
      <c r="CS24" s="87">
        <f t="shared" si="35"/>
        <v>-31065.277282551295</v>
      </c>
      <c r="CT24" s="9">
        <f t="shared" si="36"/>
        <v>13833.417447592044</v>
      </c>
    </row>
    <row r="25" spans="1:98" ht="13.5">
      <c r="A25" s="113" t="s">
        <v>595</v>
      </c>
      <c r="B25" s="112" t="s">
        <v>594</v>
      </c>
      <c r="C25" s="87">
        <v>12183.63</v>
      </c>
      <c r="D25" s="87">
        <v>14116.24</v>
      </c>
      <c r="E25" s="87">
        <v>13068.34</v>
      </c>
      <c r="F25" s="87">
        <v>16404.11</v>
      </c>
      <c r="G25" s="87">
        <v>15241.39</v>
      </c>
      <c r="H25" s="87">
        <v>17856.7</v>
      </c>
      <c r="I25" s="87">
        <v>20263.54</v>
      </c>
      <c r="J25" s="87">
        <v>15817.68</v>
      </c>
      <c r="K25" s="87">
        <v>21566.84</v>
      </c>
      <c r="L25" s="87">
        <v>17621.56</v>
      </c>
      <c r="M25" s="87">
        <v>20000.38</v>
      </c>
      <c r="N25" s="87">
        <v>22149.05</v>
      </c>
      <c r="O25" s="86">
        <v>24743.78</v>
      </c>
      <c r="P25" s="87">
        <v>25701.33</v>
      </c>
      <c r="Q25" s="87">
        <v>27377.38</v>
      </c>
      <c r="R25" s="87">
        <v>29429.8</v>
      </c>
      <c r="S25" s="87">
        <v>28659.46</v>
      </c>
      <c r="T25" s="87">
        <v>26663.03</v>
      </c>
      <c r="U25" s="87">
        <v>32062.39</v>
      </c>
      <c r="W25" s="110">
        <v>0.2103604923798359</v>
      </c>
      <c r="X25" s="110">
        <v>-0.03759307464132222</v>
      </c>
      <c r="Y25" s="110">
        <v>0.3024908793558938</v>
      </c>
      <c r="Z25" s="110">
        <v>-0.029362051480175677</v>
      </c>
      <c r="AA25" s="110">
        <v>0.21389123837006818</v>
      </c>
      <c r="AB25" s="110">
        <v>0.18153127305516836</v>
      </c>
      <c r="AC25" s="110">
        <v>-0.15010233461685218</v>
      </c>
      <c r="AD25" s="110">
        <v>0.4877959183673468</v>
      </c>
      <c r="AE25" s="110">
        <v>0.3270966502976598</v>
      </c>
      <c r="AF25" s="110">
        <v>0.17637573903336512</v>
      </c>
      <c r="AG25" s="110">
        <v>0.11780831546761328</v>
      </c>
      <c r="AH25" s="110">
        <v>0.1617355761672694</v>
      </c>
      <c r="AI25" s="110">
        <v>0.07573713390267889</v>
      </c>
      <c r="AJ25" s="110">
        <v>0.11686343080338912</v>
      </c>
      <c r="AK25" s="110">
        <v>0.0984991749686035</v>
      </c>
      <c r="AL25" s="110">
        <v>-0.00025530684499186496</v>
      </c>
      <c r="AM25" s="110">
        <v>-0.048820160648501476</v>
      </c>
      <c r="AN25" s="110">
        <v>0.2078169510677712</v>
      </c>
      <c r="AP25" s="7">
        <v>0.10684</v>
      </c>
      <c r="AQ25" s="7">
        <v>0.09475</v>
      </c>
      <c r="AR25" s="7">
        <v>0.11835000000000001</v>
      </c>
      <c r="AS25" s="7">
        <v>0.09015000000000001</v>
      </c>
      <c r="AT25" s="7">
        <v>0.10097</v>
      </c>
      <c r="AU25" s="7">
        <v>0.08858</v>
      </c>
      <c r="AV25" s="7">
        <v>0.07447000000000001</v>
      </c>
      <c r="AW25" s="7">
        <v>0.09794200000000003</v>
      </c>
      <c r="AX25" s="7">
        <v>0.08304800000000001</v>
      </c>
      <c r="AY25" s="7">
        <v>0.0824</v>
      </c>
      <c r="AZ25" s="7">
        <v>0.06986700000000001</v>
      </c>
      <c r="BA25" s="7">
        <v>0.074631</v>
      </c>
      <c r="BB25" s="7">
        <v>0.08018</v>
      </c>
      <c r="BC25" s="7">
        <v>0.08398</v>
      </c>
      <c r="BD25" s="7">
        <v>0.08910000000000001</v>
      </c>
      <c r="BE25" s="7">
        <v>0.08034</v>
      </c>
      <c r="BF25" s="7">
        <v>0.06251</v>
      </c>
      <c r="BG25" s="7">
        <v>0.07835</v>
      </c>
      <c r="BI25" s="87">
        <f t="shared" si="0"/>
        <v>2562.95440577374</v>
      </c>
      <c r="BJ25" s="87">
        <f t="shared" si="1"/>
        <v>-530.6728639748184</v>
      </c>
      <c r="BK25" s="87">
        <f t="shared" si="2"/>
        <v>3953.0536583218013</v>
      </c>
      <c r="BL25" s="87">
        <f t="shared" si="3"/>
        <v>-481.65832230646464</v>
      </c>
      <c r="BM25" s="87">
        <f t="shared" si="4"/>
        <v>3259.9997815811735</v>
      </c>
      <c r="BN25" s="87">
        <f t="shared" si="5"/>
        <v>3241.549483564225</v>
      </c>
      <c r="BO25" s="87">
        <f t="shared" si="6"/>
        <v>-3041.604661601969</v>
      </c>
      <c r="BP25" s="87">
        <f t="shared" si="7"/>
        <v>7715.799742040815</v>
      </c>
      <c r="BQ25" s="87">
        <f t="shared" si="8"/>
        <v>7054.441121505581</v>
      </c>
      <c r="BR25" s="87">
        <f t="shared" si="9"/>
        <v>3108.0156679207857</v>
      </c>
      <c r="BS25" s="87">
        <f t="shared" si="10"/>
        <v>2356.2110765121433</v>
      </c>
      <c r="BT25" s="87">
        <f t="shared" si="11"/>
        <v>3582.2893633076583</v>
      </c>
      <c r="BU25" s="87">
        <f t="shared" si="12"/>
        <v>1874.0229791184277</v>
      </c>
      <c r="BV25" s="87">
        <f t="shared" si="13"/>
        <v>3003.5456000100694</v>
      </c>
      <c r="BW25" s="87">
        <f t="shared" si="14"/>
        <v>2696.649342801946</v>
      </c>
      <c r="BX25" s="87">
        <f t="shared" si="15"/>
        <v>-7.513629386741587</v>
      </c>
      <c r="BY25" s="87">
        <f t="shared" si="16"/>
        <v>-1399.159441299302</v>
      </c>
      <c r="BZ25" s="87">
        <f t="shared" si="17"/>
        <v>5541.029600828516</v>
      </c>
      <c r="CB25" s="87">
        <f t="shared" si="18"/>
        <v>1261.2553765737398</v>
      </c>
      <c r="CC25" s="87">
        <f t="shared" si="19"/>
        <v>-1868.1866039748184</v>
      </c>
      <c r="CD25" s="87">
        <f t="shared" si="20"/>
        <v>2406.415619321801</v>
      </c>
      <c r="CE25" s="87">
        <f t="shared" si="21"/>
        <v>-1960.4888388064649</v>
      </c>
      <c r="CF25" s="87">
        <f t="shared" si="22"/>
        <v>1721.0766332811734</v>
      </c>
      <c r="CG25" s="87">
        <f t="shared" si="23"/>
        <v>1659.8029975642248</v>
      </c>
      <c r="CH25" s="87">
        <f t="shared" si="24"/>
        <v>-4550.630485401969</v>
      </c>
      <c r="CI25" s="87">
        <f t="shared" si="25"/>
        <v>6166.584527480814</v>
      </c>
      <c r="CJ25" s="87">
        <f t="shared" si="26"/>
        <v>5263.358193185581</v>
      </c>
      <c r="CK25" s="87">
        <f t="shared" si="27"/>
        <v>1655.9991239207857</v>
      </c>
      <c r="CL25" s="87">
        <f t="shared" si="28"/>
        <v>958.844527052143</v>
      </c>
      <c r="CM25" s="87">
        <f t="shared" si="29"/>
        <v>1929.2836127576584</v>
      </c>
      <c r="CN25" s="87">
        <f t="shared" si="30"/>
        <v>-109.93330128157221</v>
      </c>
      <c r="CO25" s="87">
        <f t="shared" si="31"/>
        <v>845.1479066100691</v>
      </c>
      <c r="CP25" s="87">
        <f t="shared" si="32"/>
        <v>257.3247848019457</v>
      </c>
      <c r="CQ25" s="87">
        <f t="shared" si="33"/>
        <v>-2371.9037613867413</v>
      </c>
      <c r="CR25" s="87">
        <f t="shared" si="34"/>
        <v>-3190.662285899302</v>
      </c>
      <c r="CS25" s="87">
        <f t="shared" si="35"/>
        <v>3451.9812003285156</v>
      </c>
      <c r="CT25" s="9">
        <f t="shared" si="36"/>
        <v>13525.269226127582</v>
      </c>
    </row>
    <row r="26" spans="1:98" ht="13.5">
      <c r="A26" s="113" t="s">
        <v>493</v>
      </c>
      <c r="B26" s="112" t="s">
        <v>492</v>
      </c>
      <c r="C26" s="87">
        <v>4033.05</v>
      </c>
      <c r="D26" s="87">
        <v>2309.82</v>
      </c>
      <c r="E26" s="87">
        <v>3476.85</v>
      </c>
      <c r="F26" s="87">
        <v>6354.81</v>
      </c>
      <c r="G26" s="87">
        <v>11120.4</v>
      </c>
      <c r="H26" s="87">
        <v>7380.27</v>
      </c>
      <c r="I26" s="87">
        <v>7501.22</v>
      </c>
      <c r="J26" s="87">
        <v>8890.07</v>
      </c>
      <c r="K26" s="87">
        <v>9536.28</v>
      </c>
      <c r="L26" s="87">
        <v>9527.28</v>
      </c>
      <c r="M26" s="87">
        <v>7504.88</v>
      </c>
      <c r="N26" s="87">
        <v>11796.95</v>
      </c>
      <c r="O26" s="86">
        <v>16912.04</v>
      </c>
      <c r="P26" s="87">
        <v>16801.75</v>
      </c>
      <c r="Q26" s="87">
        <v>18626.45</v>
      </c>
      <c r="R26" s="87">
        <v>25197.55</v>
      </c>
      <c r="S26" s="87">
        <v>19787.78</v>
      </c>
      <c r="T26" s="87">
        <v>26260.31</v>
      </c>
      <c r="U26" s="87">
        <v>33186.09</v>
      </c>
      <c r="W26" s="110">
        <v>-0.4351433312353379</v>
      </c>
      <c r="X26" s="110">
        <v>0.6367504051863857</v>
      </c>
      <c r="Y26" s="110">
        <v>0.887919296942691</v>
      </c>
      <c r="Z26" s="110">
        <v>0.7352565153253563</v>
      </c>
      <c r="AA26" s="110">
        <v>-0.3437488192843918</v>
      </c>
      <c r="AB26" s="110">
        <v>0.050722551672520044</v>
      </c>
      <c r="AC26" s="110">
        <v>0.23306849315068479</v>
      </c>
      <c r="AD26" s="110">
        <v>0.1397116004177128</v>
      </c>
      <c r="AE26" s="110">
        <v>0.018890730090652008</v>
      </c>
      <c r="AF26" s="110">
        <v>-0.2010561763355272</v>
      </c>
      <c r="AG26" s="110">
        <v>0.5564709263339398</v>
      </c>
      <c r="AH26" s="110">
        <v>0.3393494583948795</v>
      </c>
      <c r="AI26" s="110">
        <v>-0.03089227233553582</v>
      </c>
      <c r="AJ26" s="110">
        <v>0.1583582928408307</v>
      </c>
      <c r="AK26" s="110">
        <v>0.3153656389468942</v>
      </c>
      <c r="AL26" s="110">
        <v>-0.19348143628789571</v>
      </c>
      <c r="AM26" s="110">
        <v>0.32084694639621314</v>
      </c>
      <c r="AN26" s="110">
        <v>0.31222907118259746</v>
      </c>
      <c r="AP26" s="7">
        <v>0.12267880838368887</v>
      </c>
      <c r="AQ26" s="7">
        <v>0.10708305875264255</v>
      </c>
      <c r="AR26" s="7">
        <v>0.12911506022111915</v>
      </c>
      <c r="AS26" s="7">
        <v>0.09824101130822474</v>
      </c>
      <c r="AT26" s="7">
        <v>0.11095241585451479</v>
      </c>
      <c r="AU26" s="7">
        <v>0.09331161133991699</v>
      </c>
      <c r="AV26" s="7">
        <v>0.07964023580736401</v>
      </c>
      <c r="AW26" s="7">
        <v>0.1075505454705948</v>
      </c>
      <c r="AX26" s="7">
        <v>0.0907918408869666</v>
      </c>
      <c r="AY26" s="7">
        <v>0.08738631938162461</v>
      </c>
      <c r="AZ26" s="7">
        <v>0.07477950644540582</v>
      </c>
      <c r="BA26" s="7">
        <v>0.07892185155823062</v>
      </c>
      <c r="BB26" s="7">
        <v>0.08018</v>
      </c>
      <c r="BC26" s="7">
        <v>0.08398</v>
      </c>
      <c r="BD26" s="7">
        <v>0.08910000000000001</v>
      </c>
      <c r="BE26" s="7">
        <v>0.08034</v>
      </c>
      <c r="BF26" s="7">
        <v>0.06251</v>
      </c>
      <c r="BG26" s="7">
        <v>0.07835</v>
      </c>
      <c r="BI26" s="87">
        <f t="shared" si="0"/>
        <v>-1754.9548120386796</v>
      </c>
      <c r="BJ26" s="87">
        <f t="shared" si="1"/>
        <v>1470.7788209076175</v>
      </c>
      <c r="BK26" s="87">
        <f t="shared" si="2"/>
        <v>3087.162207575195</v>
      </c>
      <c r="BL26" s="87">
        <f t="shared" si="3"/>
        <v>4672.4154561547275</v>
      </c>
      <c r="BM26" s="87">
        <f t="shared" si="4"/>
        <v>-3822.624369970151</v>
      </c>
      <c r="BN26" s="87">
        <f t="shared" si="5"/>
        <v>374.3461264321495</v>
      </c>
      <c r="BO26" s="87">
        <f t="shared" si="6"/>
        <v>1748.2980421917798</v>
      </c>
      <c r="BP26" s="87">
        <f t="shared" si="7"/>
        <v>1242.045907525496</v>
      </c>
      <c r="BQ26" s="87">
        <f t="shared" si="8"/>
        <v>180.14729154888295</v>
      </c>
      <c r="BR26" s="87">
        <f t="shared" si="9"/>
        <v>-1915.5184876779417</v>
      </c>
      <c r="BS26" s="87">
        <f t="shared" si="10"/>
        <v>4176.247525625058</v>
      </c>
      <c r="BT26" s="87">
        <f t="shared" si="11"/>
        <v>4003.288593211474</v>
      </c>
      <c r="BU26" s="87">
        <f t="shared" si="12"/>
        <v>-522.4513454294753</v>
      </c>
      <c r="BV26" s="87">
        <f t="shared" si="13"/>
        <v>2660.6964467384273</v>
      </c>
      <c r="BW26" s="87">
        <f t="shared" si="14"/>
        <v>5874.142305562377</v>
      </c>
      <c r="BX26" s="87">
        <f t="shared" si="15"/>
        <v>-4875.258164936066</v>
      </c>
      <c r="BY26" s="87">
        <f t="shared" si="16"/>
        <v>6348.848788960058</v>
      </c>
      <c r="BZ26" s="87">
        <f t="shared" si="17"/>
        <v>8199.232200267077</v>
      </c>
      <c r="CB26" s="87">
        <f t="shared" si="18"/>
        <v>-2249.724580190516</v>
      </c>
      <c r="CC26" s="87">
        <f t="shared" si="19"/>
        <v>1223.4362301395886</v>
      </c>
      <c r="CD26" s="87">
        <f t="shared" si="20"/>
        <v>2638.2485104453967</v>
      </c>
      <c r="CE26" s="87">
        <f t="shared" si="21"/>
        <v>4048.112495083108</v>
      </c>
      <c r="CF26" s="87">
        <f t="shared" si="22"/>
        <v>-5056.459615238697</v>
      </c>
      <c r="CG26" s="87">
        <f t="shared" si="23"/>
        <v>-314.31875939149967</v>
      </c>
      <c r="CH26" s="87">
        <f t="shared" si="24"/>
        <v>1150.8991125488647</v>
      </c>
      <c r="CI26" s="87">
        <f t="shared" si="25"/>
        <v>285.91402975372534</v>
      </c>
      <c r="CJ26" s="87">
        <f t="shared" si="26"/>
        <v>-685.6691248646789</v>
      </c>
      <c r="CK26" s="87">
        <f t="shared" si="27"/>
        <v>-2748.0724205961064</v>
      </c>
      <c r="CL26" s="87">
        <f t="shared" si="28"/>
        <v>3615.036303293061</v>
      </c>
      <c r="CM26" s="87">
        <f t="shared" si="29"/>
        <v>3072.2514564716053</v>
      </c>
      <c r="CN26" s="87">
        <f t="shared" si="30"/>
        <v>-1878.4587126294753</v>
      </c>
      <c r="CO26" s="87">
        <f t="shared" si="31"/>
        <v>1249.6854817384271</v>
      </c>
      <c r="CP26" s="87">
        <f t="shared" si="32"/>
        <v>4214.525610562377</v>
      </c>
      <c r="CQ26" s="87">
        <f t="shared" si="33"/>
        <v>-6899.629331936066</v>
      </c>
      <c r="CR26" s="87">
        <f t="shared" si="34"/>
        <v>5111.914661160058</v>
      </c>
      <c r="CS26" s="87">
        <f t="shared" si="35"/>
        <v>6141.736911767076</v>
      </c>
      <c r="CT26" s="9">
        <f t="shared" si="36"/>
        <v>12919.428258116248</v>
      </c>
    </row>
    <row r="27" spans="1:98" ht="13.5">
      <c r="A27" s="111" t="s">
        <v>26</v>
      </c>
      <c r="B27" s="3" t="s">
        <v>25</v>
      </c>
      <c r="C27" s="87">
        <v>3825.47</v>
      </c>
      <c r="D27" s="87">
        <v>5136.98</v>
      </c>
      <c r="E27" s="87">
        <v>4293.9</v>
      </c>
      <c r="F27" s="87">
        <v>11066.32</v>
      </c>
      <c r="G27" s="87">
        <v>13211.23</v>
      </c>
      <c r="H27" s="87">
        <v>14515.91</v>
      </c>
      <c r="I27" s="87">
        <v>16066.5</v>
      </c>
      <c r="J27" s="87">
        <v>11081.01</v>
      </c>
      <c r="K27" s="87">
        <v>11177.89</v>
      </c>
      <c r="L27" s="87">
        <v>11031.83</v>
      </c>
      <c r="M27" s="87">
        <v>9897.47</v>
      </c>
      <c r="N27" s="87">
        <v>12008.96</v>
      </c>
      <c r="O27" s="86">
        <v>17784.86</v>
      </c>
      <c r="P27" s="87">
        <v>26445.88</v>
      </c>
      <c r="Q27" s="87">
        <v>26513.05</v>
      </c>
      <c r="R27" s="87">
        <v>29183</v>
      </c>
      <c r="S27" s="87">
        <v>25917.49</v>
      </c>
      <c r="T27" s="87">
        <v>33573.7</v>
      </c>
      <c r="U27" s="87">
        <v>34196.04</v>
      </c>
      <c r="W27" s="110">
        <v>0.3608763298431523</v>
      </c>
      <c r="X27" s="110">
        <v>-0.14980069832833798</v>
      </c>
      <c r="Y27" s="110">
        <v>0.6506996183899689</v>
      </c>
      <c r="Z27" s="110">
        <v>0.12342852110350311</v>
      </c>
      <c r="AA27" s="110">
        <v>0.09056344928956395</v>
      </c>
      <c r="AB27" s="110">
        <v>0.12130251949825688</v>
      </c>
      <c r="AC27" s="110">
        <v>-0.2807231232771332</v>
      </c>
      <c r="AD27" s="110">
        <v>0.1919786096256686</v>
      </c>
      <c r="AE27" s="110">
        <v>0.024581277104830157</v>
      </c>
      <c r="AF27" s="110">
        <v>-0.07268613964350235</v>
      </c>
      <c r="AG27" s="110">
        <v>0.26753497157022843</v>
      </c>
      <c r="AH27" s="110">
        <v>0.488381839348079</v>
      </c>
      <c r="AI27" s="110">
        <v>0.517169888454126</v>
      </c>
      <c r="AJ27" s="110">
        <v>0.05523111144105419</v>
      </c>
      <c r="AK27" s="110">
        <v>0.14304176931705537</v>
      </c>
      <c r="AL27" s="110">
        <v>-0.07598009045235299</v>
      </c>
      <c r="AM27" s="110">
        <v>0.33130526436541996</v>
      </c>
      <c r="AN27" s="110">
        <v>0.01877982556229929</v>
      </c>
      <c r="AP27" s="7">
        <v>0.11231353847556866</v>
      </c>
      <c r="AQ27" s="7">
        <v>0.09854741001168962</v>
      </c>
      <c r="AR27" s="7">
        <v>0.12301112236619538</v>
      </c>
      <c r="AS27" s="7">
        <v>0.09015000000000001</v>
      </c>
      <c r="AT27" s="7">
        <v>0.10097</v>
      </c>
      <c r="AU27" s="7">
        <v>0.08858</v>
      </c>
      <c r="AV27" s="7">
        <v>0.07447000000000001</v>
      </c>
      <c r="AW27" s="7">
        <v>0.09794200000000003</v>
      </c>
      <c r="AX27" s="7">
        <v>0.08304800000000001</v>
      </c>
      <c r="AY27" s="7">
        <v>0.0824</v>
      </c>
      <c r="AZ27" s="7">
        <v>0.06986700000000001</v>
      </c>
      <c r="BA27" s="7">
        <v>0.074631</v>
      </c>
      <c r="BB27" s="7">
        <v>0.08018</v>
      </c>
      <c r="BC27" s="7">
        <v>0.08398</v>
      </c>
      <c r="BD27" s="7">
        <v>0.08910000000000001</v>
      </c>
      <c r="BE27" s="7">
        <v>0.08034</v>
      </c>
      <c r="BF27" s="7">
        <v>0.06251</v>
      </c>
      <c r="BG27" s="7">
        <v>0.07835</v>
      </c>
      <c r="BI27" s="87">
        <f t="shared" si="0"/>
        <v>1380.5215735250838</v>
      </c>
      <c r="BJ27" s="87">
        <f t="shared" si="1"/>
        <v>-769.5231912987056</v>
      </c>
      <c r="BK27" s="87">
        <f t="shared" si="2"/>
        <v>2794.0390914046875</v>
      </c>
      <c r="BL27" s="87">
        <f t="shared" si="3"/>
        <v>1365.8995116581184</v>
      </c>
      <c r="BM27" s="87">
        <f t="shared" si="4"/>
        <v>1196.4545581577659</v>
      </c>
      <c r="BN27" s="87">
        <f t="shared" si="5"/>
        <v>1760.816455809942</v>
      </c>
      <c r="BO27" s="87">
        <f t="shared" si="6"/>
        <v>-4510.238060132061</v>
      </c>
      <c r="BP27" s="87">
        <f t="shared" si="7"/>
        <v>2127.31689304813</v>
      </c>
      <c r="BQ27" s="87">
        <f t="shared" si="8"/>
        <v>274.76681153730993</v>
      </c>
      <c r="BR27" s="87">
        <f t="shared" si="9"/>
        <v>-801.8611359033785</v>
      </c>
      <c r="BS27" s="87">
        <f t="shared" si="10"/>
        <v>2647.9193550671885</v>
      </c>
      <c r="BT27" s="87">
        <f t="shared" si="11"/>
        <v>5864.957973457506</v>
      </c>
      <c r="BU27" s="87">
        <f t="shared" si="12"/>
        <v>9197.794062372248</v>
      </c>
      <c r="BV27" s="87">
        <f t="shared" si="13"/>
        <v>1460.6353454367463</v>
      </c>
      <c r="BW27" s="87">
        <f t="shared" si="14"/>
        <v>3792.4735819915545</v>
      </c>
      <c r="BX27" s="87">
        <f t="shared" si="15"/>
        <v>-2217.3269796710174</v>
      </c>
      <c r="BY27" s="87">
        <f t="shared" si="16"/>
        <v>8586.600876138129</v>
      </c>
      <c r="BZ27" s="87">
        <f t="shared" si="17"/>
        <v>630.5082294809677</v>
      </c>
      <c r="CB27" s="87">
        <f t="shared" si="18"/>
        <v>950.8695014929502</v>
      </c>
      <c r="CC27" s="87">
        <f t="shared" si="19"/>
        <v>-1275.759265580555</v>
      </c>
      <c r="CD27" s="87">
        <f t="shared" si="20"/>
        <v>2265.8416330764812</v>
      </c>
      <c r="CE27" s="87">
        <f t="shared" si="21"/>
        <v>368.2707636581184</v>
      </c>
      <c r="CF27" s="87">
        <f t="shared" si="22"/>
        <v>-137.48333494223417</v>
      </c>
      <c r="CG27" s="87">
        <f t="shared" si="23"/>
        <v>474.9971480099419</v>
      </c>
      <c r="CH27" s="87">
        <f t="shared" si="24"/>
        <v>-5706.710315132062</v>
      </c>
      <c r="CI27" s="87">
        <f t="shared" si="25"/>
        <v>1042.0206116281297</v>
      </c>
      <c r="CJ27" s="87">
        <f t="shared" si="26"/>
        <v>-653.5345971826902</v>
      </c>
      <c r="CK27" s="87">
        <f t="shared" si="27"/>
        <v>-1710.8839279033784</v>
      </c>
      <c r="CL27" s="87">
        <f t="shared" si="28"/>
        <v>1956.4128185771885</v>
      </c>
      <c r="CM27" s="87">
        <f t="shared" si="29"/>
        <v>4968.7172796975065</v>
      </c>
      <c r="CN27" s="87">
        <f t="shared" si="30"/>
        <v>7771.803987572248</v>
      </c>
      <c r="CO27" s="87">
        <f t="shared" si="31"/>
        <v>-760.2896569632537</v>
      </c>
      <c r="CP27" s="87">
        <f t="shared" si="32"/>
        <v>1430.1608269915544</v>
      </c>
      <c r="CQ27" s="87">
        <f t="shared" si="33"/>
        <v>-4561.889199671017</v>
      </c>
      <c r="CR27" s="87">
        <f t="shared" si="34"/>
        <v>6966.498576238128</v>
      </c>
      <c r="CS27" s="87">
        <f t="shared" si="35"/>
        <v>-1999.9911655190322</v>
      </c>
      <c r="CT27" s="9">
        <f t="shared" si="36"/>
        <v>11389.051684048025</v>
      </c>
    </row>
    <row r="28" spans="1:98" ht="13.5">
      <c r="A28" s="113" t="s">
        <v>627</v>
      </c>
      <c r="B28" s="112" t="s">
        <v>626</v>
      </c>
      <c r="C28" s="87">
        <v>5399.53</v>
      </c>
      <c r="D28" s="87">
        <v>4761.62</v>
      </c>
      <c r="E28" s="87">
        <v>5068.95</v>
      </c>
      <c r="F28" s="87">
        <v>5392.57</v>
      </c>
      <c r="G28" s="87">
        <v>8506.68</v>
      </c>
      <c r="H28" s="87">
        <v>14752.59</v>
      </c>
      <c r="I28" s="87">
        <v>23914.75</v>
      </c>
      <c r="J28" s="87">
        <v>32178.55</v>
      </c>
      <c r="K28" s="87">
        <v>28886.87</v>
      </c>
      <c r="L28" s="87">
        <v>37059.43</v>
      </c>
      <c r="M28" s="87">
        <v>27281.66</v>
      </c>
      <c r="N28" s="87">
        <v>35000.13</v>
      </c>
      <c r="O28" s="86">
        <v>46499.43</v>
      </c>
      <c r="P28" s="87">
        <v>48328.7</v>
      </c>
      <c r="Q28" s="87">
        <v>48999.46</v>
      </c>
      <c r="R28" s="87">
        <v>41542.25</v>
      </c>
      <c r="S28" s="87">
        <v>25993.49</v>
      </c>
      <c r="T28" s="87">
        <v>36389.36</v>
      </c>
      <c r="U28" s="87">
        <v>42576.93</v>
      </c>
      <c r="W28" s="110">
        <v>-0.10117386702588282</v>
      </c>
      <c r="X28" s="110">
        <v>0.08526467912005575</v>
      </c>
      <c r="Y28" s="110">
        <v>0.08566778457289415</v>
      </c>
      <c r="Z28" s="110">
        <v>0.6002362240494252</v>
      </c>
      <c r="AA28" s="110">
        <v>0.7418668029296542</v>
      </c>
      <c r="AB28" s="110">
        <v>0.6208380188725371</v>
      </c>
      <c r="AC28" s="110">
        <v>0.36236212080078034</v>
      </c>
      <c r="AD28" s="110">
        <v>-0.11547630469920511</v>
      </c>
      <c r="AE28" s="110">
        <v>0.2804622637573533</v>
      </c>
      <c r="AF28" s="110">
        <v>-0.2645431619280971</v>
      </c>
      <c r="AG28" s="110">
        <v>0.2896926307581893</v>
      </c>
      <c r="AH28" s="110">
        <v>0.3613592019566354</v>
      </c>
      <c r="AI28" s="110">
        <v>0.06574428689590572</v>
      </c>
      <c r="AJ28" s="110">
        <v>0.046506892645950204</v>
      </c>
      <c r="AK28" s="110">
        <v>-0.11570521667126688</v>
      </c>
      <c r="AL28" s="110">
        <v>-0.29988568902297374</v>
      </c>
      <c r="AM28" s="110">
        <v>0.4242818908295731</v>
      </c>
      <c r="AN28" s="110">
        <v>0.2628850637941509</v>
      </c>
      <c r="AP28" s="7">
        <v>0.10982086754228407</v>
      </c>
      <c r="AQ28" s="7">
        <v>0.09712047986430408</v>
      </c>
      <c r="AR28" s="7">
        <v>0.11835000000000001</v>
      </c>
      <c r="AS28" s="7">
        <v>0.09015000000000001</v>
      </c>
      <c r="AT28" s="7">
        <v>0.10362814664371486</v>
      </c>
      <c r="AU28" s="7">
        <v>0.09074960620752268</v>
      </c>
      <c r="AV28" s="7">
        <v>0.07447000000000001</v>
      </c>
      <c r="AW28" s="7">
        <v>0.09832495154292706</v>
      </c>
      <c r="AX28" s="7">
        <v>0.08286599808869716</v>
      </c>
      <c r="AY28" s="7">
        <v>0.0816483091842812</v>
      </c>
      <c r="AZ28" s="7">
        <v>0.06986700000000001</v>
      </c>
      <c r="BA28" s="7">
        <v>0.07485650476957455</v>
      </c>
      <c r="BB28" s="7">
        <v>0.08018</v>
      </c>
      <c r="BC28" s="7">
        <v>0.08398</v>
      </c>
      <c r="BD28" s="7">
        <v>0.08910000000000001</v>
      </c>
      <c r="BE28" s="7">
        <v>0.08034</v>
      </c>
      <c r="BF28" s="7">
        <v>0.06251</v>
      </c>
      <c r="BG28" s="7">
        <v>0.07835</v>
      </c>
      <c r="BI28" s="87">
        <f t="shared" si="0"/>
        <v>-546.2913302222651</v>
      </c>
      <c r="BJ28" s="87">
        <f t="shared" si="1"/>
        <v>405.9980013916399</v>
      </c>
      <c r="BK28" s="87">
        <f t="shared" si="2"/>
        <v>434.24571661077175</v>
      </c>
      <c r="BL28" s="87">
        <f t="shared" si="3"/>
        <v>3236.8158547222088</v>
      </c>
      <c r="BM28" s="87">
        <f t="shared" si="4"/>
        <v>6310.823495145632</v>
      </c>
      <c r="BN28" s="87">
        <f t="shared" si="5"/>
        <v>9158.968748838803</v>
      </c>
      <c r="BO28" s="87">
        <f t="shared" si="6"/>
        <v>8665.79952842046</v>
      </c>
      <c r="BP28" s="87">
        <f t="shared" si="7"/>
        <v>-3715.8600445786064</v>
      </c>
      <c r="BQ28" s="87">
        <f t="shared" si="8"/>
        <v>8101.676953064375</v>
      </c>
      <c r="BR28" s="87">
        <f t="shared" si="9"/>
        <v>-9803.81879145298</v>
      </c>
      <c r="BS28" s="87">
        <f t="shared" si="10"/>
        <v>7903.295856850463</v>
      </c>
      <c r="BT28" s="87">
        <f t="shared" si="11"/>
        <v>12647.619045178493</v>
      </c>
      <c r="BU28" s="87">
        <f t="shared" si="12"/>
        <v>3057.0718664160854</v>
      </c>
      <c r="BV28" s="87">
        <f t="shared" si="13"/>
        <v>2247.6176626183333</v>
      </c>
      <c r="BW28" s="87">
        <f t="shared" si="14"/>
        <v>-5669.493136075074</v>
      </c>
      <c r="BX28" s="87">
        <f t="shared" si="15"/>
        <v>-12457.92626481463</v>
      </c>
      <c r="BY28" s="87">
        <f t="shared" si="16"/>
        <v>11028.567086459601</v>
      </c>
      <c r="BZ28" s="87">
        <f t="shared" si="17"/>
        <v>9566.219225028322</v>
      </c>
      <c r="CB28" s="87">
        <f t="shared" si="18"/>
        <v>-1139.272399142854</v>
      </c>
      <c r="CC28" s="87">
        <f t="shared" si="19"/>
        <v>-56.45281793982773</v>
      </c>
      <c r="CD28" s="87">
        <f t="shared" si="20"/>
        <v>-165.66451588922826</v>
      </c>
      <c r="CE28" s="87">
        <f t="shared" si="21"/>
        <v>2750.6756692222093</v>
      </c>
      <c r="CF28" s="87">
        <f t="shared" si="22"/>
        <v>5429.292012654475</v>
      </c>
      <c r="CG28" s="87">
        <f t="shared" si="23"/>
        <v>7820.177015797764</v>
      </c>
      <c r="CH28" s="87">
        <f t="shared" si="24"/>
        <v>6884.868095920461</v>
      </c>
      <c r="CI28" s="87">
        <f t="shared" si="25"/>
        <v>-6879.814414050262</v>
      </c>
      <c r="CJ28" s="87">
        <f t="shared" si="26"/>
        <v>5707.937638855932</v>
      </c>
      <c r="CK28" s="87">
        <f t="shared" si="27"/>
        <v>-12829.658590286208</v>
      </c>
      <c r="CL28" s="87">
        <f t="shared" si="28"/>
        <v>5997.208117630462</v>
      </c>
      <c r="CM28" s="87">
        <f t="shared" si="29"/>
        <v>10027.631646897764</v>
      </c>
      <c r="CN28" s="87">
        <f t="shared" si="30"/>
        <v>-671.2524309839146</v>
      </c>
      <c r="CO28" s="87">
        <f t="shared" si="31"/>
        <v>-1811.0265633816662</v>
      </c>
      <c r="CP28" s="87">
        <f t="shared" si="32"/>
        <v>-10035.345022075075</v>
      </c>
      <c r="CQ28" s="87">
        <f t="shared" si="33"/>
        <v>-15795.43062981463</v>
      </c>
      <c r="CR28" s="87">
        <f t="shared" si="34"/>
        <v>9403.7140265596</v>
      </c>
      <c r="CS28" s="87">
        <f t="shared" si="35"/>
        <v>6715.112869028322</v>
      </c>
      <c r="CT28" s="9">
        <f t="shared" si="36"/>
        <v>11352.699709003327</v>
      </c>
    </row>
    <row r="29" spans="1:98" ht="13.5">
      <c r="A29" s="113" t="s">
        <v>285</v>
      </c>
      <c r="B29" s="112" t="s">
        <v>284</v>
      </c>
      <c r="C29" s="87">
        <v>737.72</v>
      </c>
      <c r="D29" s="87">
        <v>1084.62</v>
      </c>
      <c r="E29" s="87">
        <v>1492.94</v>
      </c>
      <c r="F29" s="87">
        <v>1856.83</v>
      </c>
      <c r="G29" s="87">
        <v>2726.54</v>
      </c>
      <c r="H29" s="87">
        <v>3689.78</v>
      </c>
      <c r="I29" s="87">
        <v>7331.1</v>
      </c>
      <c r="J29" s="87">
        <v>6868.19</v>
      </c>
      <c r="K29" s="87">
        <v>9699.68</v>
      </c>
      <c r="L29" s="87">
        <v>8619.62</v>
      </c>
      <c r="M29" s="87">
        <v>10013.27</v>
      </c>
      <c r="N29" s="87">
        <v>14052.24</v>
      </c>
      <c r="O29" s="86">
        <v>17717.7</v>
      </c>
      <c r="P29" s="87">
        <v>17185.82</v>
      </c>
      <c r="Q29" s="87">
        <v>22297.02</v>
      </c>
      <c r="R29" s="87">
        <v>27234.22</v>
      </c>
      <c r="S29" s="87">
        <v>18093.11</v>
      </c>
      <c r="T29" s="87">
        <v>24156.85</v>
      </c>
      <c r="U29" s="87">
        <v>30847.02</v>
      </c>
      <c r="W29" s="110">
        <v>0.4716659565402641</v>
      </c>
      <c r="X29" s="110">
        <v>0.3746381007527506</v>
      </c>
      <c r="Y29" s="110">
        <v>0.21861836562763282</v>
      </c>
      <c r="Z29" s="110">
        <v>0.4716557207051504</v>
      </c>
      <c r="AA29" s="110">
        <v>0.35654726952436855</v>
      </c>
      <c r="AB29" s="110">
        <v>0.7230542810146308</v>
      </c>
      <c r="AC29" s="110">
        <v>-0.11058634376727128</v>
      </c>
      <c r="AD29" s="110">
        <v>0.41899220427070394</v>
      </c>
      <c r="AE29" s="110">
        <v>-0.11664477089056091</v>
      </c>
      <c r="AF29" s="110">
        <v>0.09090089684077696</v>
      </c>
      <c r="AG29" s="110">
        <v>0.3984136164587293</v>
      </c>
      <c r="AH29" s="110">
        <v>0.2528508124076809</v>
      </c>
      <c r="AI29" s="110">
        <v>-0.027136353987310513</v>
      </c>
      <c r="AJ29" s="110">
        <v>0.30022668590062196</v>
      </c>
      <c r="AK29" s="110">
        <v>0.21289469660524563</v>
      </c>
      <c r="AL29" s="110">
        <v>-0.35367647850102923</v>
      </c>
      <c r="AM29" s="110">
        <v>0.3310554308113869</v>
      </c>
      <c r="AN29" s="110">
        <v>0.25696349337112245</v>
      </c>
      <c r="AP29" s="7">
        <v>0.11194129556362269</v>
      </c>
      <c r="AQ29" s="7">
        <v>0.09844990872052628</v>
      </c>
      <c r="AR29" s="7">
        <v>0.11835000000000001</v>
      </c>
      <c r="AS29" s="7">
        <v>0.09015000000000001</v>
      </c>
      <c r="AT29" s="7">
        <v>0.10097</v>
      </c>
      <c r="AU29" s="7">
        <v>0.09040656566201541</v>
      </c>
      <c r="AV29" s="7">
        <v>0.07655361456716066</v>
      </c>
      <c r="AW29" s="7">
        <v>0.1003043793688673</v>
      </c>
      <c r="AX29" s="7">
        <v>0.08565876059103736</v>
      </c>
      <c r="AY29" s="7">
        <v>0.08310694397638568</v>
      </c>
      <c r="AZ29" s="7">
        <v>0.06986700000000001</v>
      </c>
      <c r="BA29" s="7">
        <v>0.074631</v>
      </c>
      <c r="BB29" s="7">
        <v>0.08018</v>
      </c>
      <c r="BC29" s="7">
        <v>0.08398</v>
      </c>
      <c r="BD29" s="7">
        <v>0.08910000000000001</v>
      </c>
      <c r="BE29" s="7">
        <v>0.08034</v>
      </c>
      <c r="BF29" s="7">
        <v>0.06251</v>
      </c>
      <c r="BG29" s="7">
        <v>0.07835</v>
      </c>
      <c r="BI29" s="87">
        <f t="shared" si="0"/>
        <v>347.95740945888366</v>
      </c>
      <c r="BJ29" s="87">
        <f t="shared" si="1"/>
        <v>406.3399768384483</v>
      </c>
      <c r="BK29" s="87">
        <f t="shared" si="2"/>
        <v>326.38410278011816</v>
      </c>
      <c r="BL29" s="87">
        <f t="shared" si="3"/>
        <v>875.7844918769443</v>
      </c>
      <c r="BM29" s="87">
        <f t="shared" si="4"/>
        <v>972.1403922489718</v>
      </c>
      <c r="BN29" s="87">
        <f t="shared" si="5"/>
        <v>2667.9112250021644</v>
      </c>
      <c r="BO29" s="87">
        <f t="shared" si="6"/>
        <v>-810.7195447922425</v>
      </c>
      <c r="BP29" s="87">
        <f t="shared" si="7"/>
        <v>2877.718067450006</v>
      </c>
      <c r="BQ29" s="87">
        <f t="shared" si="8"/>
        <v>-1131.4169513117558</v>
      </c>
      <c r="BR29" s="87">
        <f t="shared" si="9"/>
        <v>783.5311884266979</v>
      </c>
      <c r="BS29" s="87">
        <f t="shared" si="10"/>
        <v>3989.4231132777004</v>
      </c>
      <c r="BT29" s="87">
        <f t="shared" si="11"/>
        <v>3553.12030014771</v>
      </c>
      <c r="BU29" s="87">
        <f t="shared" si="12"/>
        <v>-480.7937790409715</v>
      </c>
      <c r="BV29" s="87">
        <f t="shared" si="13"/>
        <v>5159.641783084627</v>
      </c>
      <c r="BW29" s="87">
        <f t="shared" si="14"/>
        <v>4746.917308101094</v>
      </c>
      <c r="BX29" s="87">
        <f t="shared" si="15"/>
        <v>-9632.103024322301</v>
      </c>
      <c r="BY29" s="87">
        <f t="shared" si="16"/>
        <v>5989.822325767813</v>
      </c>
      <c r="BZ29" s="87">
        <f t="shared" si="17"/>
        <v>6207.428564842199</v>
      </c>
      <c r="CB29" s="87">
        <f t="shared" si="18"/>
        <v>265.3760768956879</v>
      </c>
      <c r="CC29" s="87">
        <f t="shared" si="19"/>
        <v>299.55923684199115</v>
      </c>
      <c r="CD29" s="87">
        <f t="shared" si="20"/>
        <v>149.69465378011813</v>
      </c>
      <c r="CE29" s="87">
        <f t="shared" si="21"/>
        <v>708.3912673769444</v>
      </c>
      <c r="CF29" s="87">
        <f t="shared" si="22"/>
        <v>696.8416484489718</v>
      </c>
      <c r="CG29" s="87">
        <f t="shared" si="23"/>
        <v>2334.330887153773</v>
      </c>
      <c r="CH29" s="87">
        <f t="shared" si="24"/>
        <v>-1371.941748545554</v>
      </c>
      <c r="CI29" s="87">
        <f t="shared" si="25"/>
        <v>2188.8085321125454</v>
      </c>
      <c r="CJ29" s="87">
        <f t="shared" si="26"/>
        <v>-1962.279518241429</v>
      </c>
      <c r="CK29" s="87">
        <f t="shared" si="27"/>
        <v>67.18091198896431</v>
      </c>
      <c r="CL29" s="87">
        <f t="shared" si="28"/>
        <v>3289.8259781877005</v>
      </c>
      <c r="CM29" s="87">
        <f t="shared" si="29"/>
        <v>2504.38757670771</v>
      </c>
      <c r="CN29" s="87">
        <f t="shared" si="30"/>
        <v>-1901.3989650409717</v>
      </c>
      <c r="CO29" s="87">
        <f t="shared" si="31"/>
        <v>3716.3766194846266</v>
      </c>
      <c r="CP29" s="87">
        <f t="shared" si="32"/>
        <v>2760.2528261010934</v>
      </c>
      <c r="CQ29" s="87">
        <f t="shared" si="33"/>
        <v>-11820.1002591223</v>
      </c>
      <c r="CR29" s="87">
        <f t="shared" si="34"/>
        <v>4858.822019667812</v>
      </c>
      <c r="CS29" s="87">
        <f t="shared" si="35"/>
        <v>4314.739367342199</v>
      </c>
      <c r="CT29" s="9">
        <f t="shared" si="36"/>
        <v>11098.867111139883</v>
      </c>
    </row>
    <row r="30" spans="1:98" ht="13.5">
      <c r="A30" s="113" t="s">
        <v>415</v>
      </c>
      <c r="B30" s="112" t="s">
        <v>414</v>
      </c>
      <c r="C30" s="87">
        <v>1798.23</v>
      </c>
      <c r="D30" s="87">
        <v>2145.82</v>
      </c>
      <c r="E30" s="87">
        <v>1992.54</v>
      </c>
      <c r="F30" s="87">
        <v>2814.49</v>
      </c>
      <c r="G30" s="87">
        <v>3440.97</v>
      </c>
      <c r="H30" s="87">
        <v>4015.82</v>
      </c>
      <c r="I30" s="87">
        <v>5003.67</v>
      </c>
      <c r="J30" s="87">
        <v>4857.35</v>
      </c>
      <c r="K30" s="87">
        <v>4474.49</v>
      </c>
      <c r="L30" s="87">
        <v>7077.98</v>
      </c>
      <c r="M30" s="87">
        <v>7134.16</v>
      </c>
      <c r="N30" s="87">
        <v>10487.49</v>
      </c>
      <c r="O30" s="86">
        <v>12075.54</v>
      </c>
      <c r="P30" s="87">
        <v>14069.64</v>
      </c>
      <c r="Q30" s="87">
        <v>16822.01</v>
      </c>
      <c r="R30" s="87">
        <v>21399.46</v>
      </c>
      <c r="S30" s="87">
        <v>10790.95</v>
      </c>
      <c r="T30" s="87">
        <v>18298.07</v>
      </c>
      <c r="U30" s="87">
        <v>25874.64</v>
      </c>
      <c r="W30" s="110">
        <v>0.21629379485014777</v>
      </c>
      <c r="X30" s="110">
        <v>-0.051155688207121575</v>
      </c>
      <c r="Y30" s="110">
        <v>0.4412582297000731</v>
      </c>
      <c r="Z30" s="110">
        <v>0.23363110344127502</v>
      </c>
      <c r="AA30" s="110">
        <v>0.17222793663855174</v>
      </c>
      <c r="AB30" s="110">
        <v>0.2576954125864308</v>
      </c>
      <c r="AC30" s="110">
        <v>-0.019562972678815682</v>
      </c>
      <c r="AD30" s="110">
        <v>-0.06595126949789365</v>
      </c>
      <c r="AE30" s="110">
        <v>0.5809233582203261</v>
      </c>
      <c r="AF30" s="110">
        <v>0.008732025135895771</v>
      </c>
      <c r="AG30" s="110">
        <v>0.47298924155854083</v>
      </c>
      <c r="AH30" s="110">
        <v>0.11034858529117963</v>
      </c>
      <c r="AI30" s="110">
        <v>0.1686523219484941</v>
      </c>
      <c r="AJ30" s="110">
        <v>0.19643264349238465</v>
      </c>
      <c r="AK30" s="110">
        <v>0.27492004152991956</v>
      </c>
      <c r="AL30" s="110">
        <v>-0.486616117572542</v>
      </c>
      <c r="AM30" s="110">
        <v>0.5467852576915364</v>
      </c>
      <c r="AN30" s="110">
        <v>0.4277880715521911</v>
      </c>
      <c r="AP30" s="7">
        <v>0.10889898227618997</v>
      </c>
      <c r="AQ30" s="7">
        <v>0.09597718716278301</v>
      </c>
      <c r="AR30" s="7">
        <v>0.11835000000000001</v>
      </c>
      <c r="AS30" s="7">
        <v>0.09015000000000001</v>
      </c>
      <c r="AT30" s="7">
        <v>0.10097</v>
      </c>
      <c r="AU30" s="7">
        <v>0.08858</v>
      </c>
      <c r="AV30" s="7">
        <v>0.07447000000000001</v>
      </c>
      <c r="AW30" s="7">
        <v>0.09794200000000003</v>
      </c>
      <c r="AX30" s="7">
        <v>0.08304800000000001</v>
      </c>
      <c r="AY30" s="7">
        <v>0.0824</v>
      </c>
      <c r="AZ30" s="7">
        <v>0.06986700000000001</v>
      </c>
      <c r="BA30" s="7">
        <v>0.074631</v>
      </c>
      <c r="BB30" s="7">
        <v>0.08018</v>
      </c>
      <c r="BC30" s="7">
        <v>0.08398</v>
      </c>
      <c r="BD30" s="7">
        <v>0.08910000000000001</v>
      </c>
      <c r="BE30" s="7">
        <v>0.08034</v>
      </c>
      <c r="BF30" s="7">
        <v>0.06251</v>
      </c>
      <c r="BG30" s="7">
        <v>0.07835</v>
      </c>
      <c r="BI30" s="87">
        <f t="shared" si="0"/>
        <v>388.9459907133812</v>
      </c>
      <c r="BJ30" s="87">
        <f t="shared" si="1"/>
        <v>-109.77089886860563</v>
      </c>
      <c r="BK30" s="87">
        <f t="shared" si="2"/>
        <v>879.2246730065837</v>
      </c>
      <c r="BL30" s="87">
        <f t="shared" si="3"/>
        <v>657.5524043244341</v>
      </c>
      <c r="BM30" s="87">
        <f t="shared" si="4"/>
        <v>592.6311631351573</v>
      </c>
      <c r="BN30" s="87">
        <f t="shared" si="5"/>
        <v>1034.8583917728406</v>
      </c>
      <c r="BO30" s="87">
        <f t="shared" si="6"/>
        <v>-97.88665950380967</v>
      </c>
      <c r="BP30" s="87">
        <f t="shared" si="7"/>
        <v>-320.34839889559373</v>
      </c>
      <c r="BQ30" s="87">
        <f t="shared" si="8"/>
        <v>2599.335757123267</v>
      </c>
      <c r="BR30" s="87">
        <f t="shared" si="9"/>
        <v>61.805099271367546</v>
      </c>
      <c r="BS30" s="87">
        <f t="shared" si="10"/>
        <v>3374.3809275572794</v>
      </c>
      <c r="BT30" s="87">
        <f t="shared" si="11"/>
        <v>1157.2796847553934</v>
      </c>
      <c r="BU30" s="87">
        <f t="shared" si="12"/>
        <v>2036.5678597819187</v>
      </c>
      <c r="BV30" s="87">
        <f t="shared" si="13"/>
        <v>2763.7365781861945</v>
      </c>
      <c r="BW30" s="87">
        <f t="shared" si="14"/>
        <v>4624.707687816722</v>
      </c>
      <c r="BX30" s="87">
        <f t="shared" si="15"/>
        <v>-10413.322143348909</v>
      </c>
      <c r="BY30" s="87">
        <f t="shared" si="16"/>
        <v>5900.332376486485</v>
      </c>
      <c r="BZ30" s="87">
        <f t="shared" si="17"/>
        <v>7827.696078427001</v>
      </c>
      <c r="CB30" s="87">
        <f t="shared" si="18"/>
        <v>193.12057381486815</v>
      </c>
      <c r="CC30" s="87">
        <f t="shared" si="19"/>
        <v>-315.7206666262487</v>
      </c>
      <c r="CD30" s="87">
        <f t="shared" si="20"/>
        <v>643.4075640065837</v>
      </c>
      <c r="CE30" s="87">
        <f t="shared" si="21"/>
        <v>403.8261308244341</v>
      </c>
      <c r="CF30" s="87">
        <f t="shared" si="22"/>
        <v>245.19642223515734</v>
      </c>
      <c r="CG30" s="87">
        <f t="shared" si="23"/>
        <v>679.1370561728406</v>
      </c>
      <c r="CH30" s="87">
        <f t="shared" si="24"/>
        <v>-470.5099644038097</v>
      </c>
      <c r="CI30" s="87">
        <f t="shared" si="25"/>
        <v>-796.0869725955939</v>
      </c>
      <c r="CJ30" s="87">
        <f t="shared" si="26"/>
        <v>2227.738311603267</v>
      </c>
      <c r="CK30" s="87">
        <f t="shared" si="27"/>
        <v>-521.4204527286324</v>
      </c>
      <c r="CL30" s="87">
        <f t="shared" si="28"/>
        <v>2875.9385708372797</v>
      </c>
      <c r="CM30" s="87">
        <f t="shared" si="29"/>
        <v>374.5878185653935</v>
      </c>
      <c r="CN30" s="87">
        <f t="shared" si="30"/>
        <v>1068.3510625819185</v>
      </c>
      <c r="CO30" s="87">
        <f t="shared" si="31"/>
        <v>1582.1682109861947</v>
      </c>
      <c r="CP30" s="87">
        <f t="shared" si="32"/>
        <v>3125.8665968167215</v>
      </c>
      <c r="CQ30" s="87">
        <f t="shared" si="33"/>
        <v>-12132.554759748908</v>
      </c>
      <c r="CR30" s="87">
        <f t="shared" si="34"/>
        <v>5225.790091986485</v>
      </c>
      <c r="CS30" s="87">
        <f t="shared" si="35"/>
        <v>6394.042293927001</v>
      </c>
      <c r="CT30" s="9">
        <f t="shared" si="36"/>
        <v>10802.877888254952</v>
      </c>
    </row>
    <row r="31" spans="1:98" ht="13.5">
      <c r="A31" s="113" t="s">
        <v>317</v>
      </c>
      <c r="B31" s="112" t="s">
        <v>316</v>
      </c>
      <c r="C31" s="87">
        <v>12334.96</v>
      </c>
      <c r="D31" s="87">
        <v>13571.97</v>
      </c>
      <c r="E31" s="87">
        <v>13972.12</v>
      </c>
      <c r="F31" s="87">
        <v>18352.87</v>
      </c>
      <c r="G31" s="87">
        <v>21720.04</v>
      </c>
      <c r="H31" s="87">
        <v>24833.51</v>
      </c>
      <c r="I31" s="87">
        <v>26504.92</v>
      </c>
      <c r="J31" s="87">
        <v>24797.41</v>
      </c>
      <c r="K31" s="87">
        <v>33799.29</v>
      </c>
      <c r="L31" s="87">
        <v>24022.19</v>
      </c>
      <c r="M31" s="87">
        <v>21403.06</v>
      </c>
      <c r="N31" s="87">
        <v>27246.8</v>
      </c>
      <c r="O31" s="86">
        <v>29411.43</v>
      </c>
      <c r="P31" s="87">
        <v>30687.87</v>
      </c>
      <c r="Q31" s="87">
        <v>35376.44</v>
      </c>
      <c r="R31" s="87">
        <v>44604.38</v>
      </c>
      <c r="S31" s="87">
        <v>28082.16</v>
      </c>
      <c r="T31" s="87">
        <v>32054.16</v>
      </c>
      <c r="U31" s="87">
        <v>43112.65</v>
      </c>
      <c r="W31" s="110">
        <v>0.12315130830489185</v>
      </c>
      <c r="X31" s="110">
        <v>0.06229425170929348</v>
      </c>
      <c r="Y31" s="110">
        <v>0.3451728247914183</v>
      </c>
      <c r="Z31" s="110">
        <v>0.2125642388800284</v>
      </c>
      <c r="AA31" s="110">
        <v>0.1893313847278042</v>
      </c>
      <c r="AB31" s="110">
        <v>0.09271319734578531</v>
      </c>
      <c r="AC31" s="110">
        <v>-0.030812482429013133</v>
      </c>
      <c r="AD31" s="110">
        <v>0.4073214596507513</v>
      </c>
      <c r="AE31" s="110">
        <v>-0.2569049385769644</v>
      </c>
      <c r="AF31" s="110">
        <v>-0.08337956285365578</v>
      </c>
      <c r="AG31" s="110">
        <v>0.313078738727834</v>
      </c>
      <c r="AH31" s="110">
        <v>0.11084992625368728</v>
      </c>
      <c r="AI31" s="110">
        <v>0.0922263023588723</v>
      </c>
      <c r="AJ31" s="110">
        <v>0.20675297836129336</v>
      </c>
      <c r="AK31" s="110">
        <v>0.3142393028936965</v>
      </c>
      <c r="AL31" s="110">
        <v>-0.3358492464237466</v>
      </c>
      <c r="AM31" s="110">
        <v>0.2074751052234849</v>
      </c>
      <c r="AN31" s="110">
        <v>0.3787623994527962</v>
      </c>
      <c r="AP31" s="7">
        <v>0.10684</v>
      </c>
      <c r="AQ31" s="7">
        <v>0.09475</v>
      </c>
      <c r="AR31" s="7">
        <v>0.11835000000000001</v>
      </c>
      <c r="AS31" s="7">
        <v>0.09015000000000001</v>
      </c>
      <c r="AT31" s="7">
        <v>0.10097</v>
      </c>
      <c r="AU31" s="7">
        <v>0.08858</v>
      </c>
      <c r="AV31" s="7">
        <v>0.07447000000000001</v>
      </c>
      <c r="AW31" s="7">
        <v>0.09794200000000003</v>
      </c>
      <c r="AX31" s="7">
        <v>0.08304800000000001</v>
      </c>
      <c r="AY31" s="7">
        <v>0.0824</v>
      </c>
      <c r="AZ31" s="7">
        <v>0.06986700000000001</v>
      </c>
      <c r="BA31" s="7">
        <v>0.074631</v>
      </c>
      <c r="BB31" s="7">
        <v>0.08018</v>
      </c>
      <c r="BC31" s="7">
        <v>0.08398</v>
      </c>
      <c r="BD31" s="7">
        <v>0.08910000000000001</v>
      </c>
      <c r="BE31" s="7">
        <v>0.08034</v>
      </c>
      <c r="BF31" s="7">
        <v>0.06251</v>
      </c>
      <c r="BG31" s="7">
        <v>0.07835</v>
      </c>
      <c r="BI31" s="87">
        <f t="shared" si="0"/>
        <v>1519.0664618885087</v>
      </c>
      <c r="BJ31" s="87">
        <f t="shared" si="1"/>
        <v>845.4557153709798</v>
      </c>
      <c r="BK31" s="87">
        <f t="shared" si="2"/>
        <v>4822.796128724672</v>
      </c>
      <c r="BL31" s="87">
        <f t="shared" si="3"/>
        <v>3901.163842814107</v>
      </c>
      <c r="BM31" s="87">
        <f t="shared" si="4"/>
        <v>4112.285249543296</v>
      </c>
      <c r="BN31" s="87">
        <f t="shared" si="5"/>
        <v>2302.394113418533</v>
      </c>
      <c r="BO31" s="87">
        <f t="shared" si="6"/>
        <v>-816.6823817823987</v>
      </c>
      <c r="BP31" s="87">
        <f t="shared" si="7"/>
        <v>10100.517236758136</v>
      </c>
      <c r="BQ31" s="87">
        <f t="shared" si="8"/>
        <v>-8683.204521395008</v>
      </c>
      <c r="BR31" s="87">
        <f t="shared" si="9"/>
        <v>-2002.959700987461</v>
      </c>
      <c r="BS31" s="87">
        <f t="shared" si="10"/>
        <v>6700.843029716155</v>
      </c>
      <c r="BT31" s="87">
        <f t="shared" si="11"/>
        <v>3020.3057706489667</v>
      </c>
      <c r="BU31" s="87">
        <f t="shared" si="12"/>
        <v>2712.5074359868076</v>
      </c>
      <c r="BV31" s="87">
        <f t="shared" si="13"/>
        <v>6344.808522064183</v>
      </c>
      <c r="BW31" s="87">
        <f t="shared" si="14"/>
        <v>11116.667844460682</v>
      </c>
      <c r="BX31" s="87">
        <f t="shared" si="15"/>
        <v>-14980.347410198432</v>
      </c>
      <c r="BY31" s="87">
        <f t="shared" si="16"/>
        <v>5826.349100902738</v>
      </c>
      <c r="BZ31" s="87">
        <f t="shared" si="17"/>
        <v>12140.910554043843</v>
      </c>
      <c r="CB31" s="87">
        <f t="shared" si="18"/>
        <v>201.1993354885087</v>
      </c>
      <c r="CC31" s="87">
        <f t="shared" si="19"/>
        <v>-440.48844212902014</v>
      </c>
      <c r="CD31" s="87">
        <f t="shared" si="20"/>
        <v>3169.1957267246717</v>
      </c>
      <c r="CE31" s="87">
        <f t="shared" si="21"/>
        <v>2246.6526123141066</v>
      </c>
      <c r="CF31" s="87">
        <f t="shared" si="22"/>
        <v>1919.2128107432964</v>
      </c>
      <c r="CG31" s="87">
        <f t="shared" si="23"/>
        <v>102.6417976185329</v>
      </c>
      <c r="CH31" s="87">
        <f t="shared" si="24"/>
        <v>-2790.503774182399</v>
      </c>
      <c r="CI31" s="87">
        <f t="shared" si="25"/>
        <v>7671.809306538135</v>
      </c>
      <c r="CJ31" s="87">
        <f t="shared" si="26"/>
        <v>-11490.167957315007</v>
      </c>
      <c r="CK31" s="87">
        <f t="shared" si="27"/>
        <v>-3982.388156987461</v>
      </c>
      <c r="CL31" s="87">
        <f t="shared" si="28"/>
        <v>5205.475436696154</v>
      </c>
      <c r="CM31" s="87">
        <f t="shared" si="29"/>
        <v>986.8498398489666</v>
      </c>
      <c r="CN31" s="87">
        <f t="shared" si="30"/>
        <v>354.2989785868076</v>
      </c>
      <c r="CO31" s="87">
        <f t="shared" si="31"/>
        <v>3767.6411994641835</v>
      </c>
      <c r="CP31" s="87">
        <f t="shared" si="32"/>
        <v>7964.627040460681</v>
      </c>
      <c r="CQ31" s="87">
        <f t="shared" si="33"/>
        <v>-18563.863299398432</v>
      </c>
      <c r="CR31" s="87">
        <f t="shared" si="34"/>
        <v>4070.9332793027384</v>
      </c>
      <c r="CS31" s="87">
        <f t="shared" si="35"/>
        <v>9629.467118043842</v>
      </c>
      <c r="CT31" s="9">
        <f t="shared" si="36"/>
        <v>10022.592851818306</v>
      </c>
    </row>
    <row r="32" spans="1:98" ht="13.5">
      <c r="A32" s="113" t="s">
        <v>135</v>
      </c>
      <c r="B32" s="112" t="s">
        <v>134</v>
      </c>
      <c r="C32" s="87">
        <v>2832.48</v>
      </c>
      <c r="D32" s="87">
        <v>2945.27</v>
      </c>
      <c r="E32" s="87">
        <v>3188.99</v>
      </c>
      <c r="F32" s="87">
        <v>4121.75</v>
      </c>
      <c r="G32" s="87">
        <v>5931.52</v>
      </c>
      <c r="H32" s="87">
        <v>6940.98</v>
      </c>
      <c r="I32" s="87">
        <v>11639.29</v>
      </c>
      <c r="J32" s="87">
        <v>12557.43</v>
      </c>
      <c r="K32" s="87">
        <v>19146.5</v>
      </c>
      <c r="L32" s="87">
        <v>12824.54</v>
      </c>
      <c r="M32" s="87">
        <v>15547.3</v>
      </c>
      <c r="N32" s="87">
        <v>18554.18</v>
      </c>
      <c r="O32" s="86">
        <v>20158.4</v>
      </c>
      <c r="P32" s="87">
        <v>23227.13</v>
      </c>
      <c r="Q32" s="87">
        <v>22747.18</v>
      </c>
      <c r="R32" s="87">
        <v>30551.84</v>
      </c>
      <c r="S32" s="87">
        <v>21367.07</v>
      </c>
      <c r="T32" s="87">
        <v>21640.33</v>
      </c>
      <c r="U32" s="87">
        <v>26593.27</v>
      </c>
      <c r="W32" s="110">
        <v>0.04607758507938997</v>
      </c>
      <c r="X32" s="110">
        <v>0.13809529763318795</v>
      </c>
      <c r="Y32" s="110">
        <v>0.37671654252631126</v>
      </c>
      <c r="Z32" s="110">
        <v>0.49049211200395804</v>
      </c>
      <c r="AA32" s="110">
        <v>0.20714301010793212</v>
      </c>
      <c r="AB32" s="110">
        <v>0.7295176848874598</v>
      </c>
      <c r="AC32" s="110">
        <v>0.08177955344481402</v>
      </c>
      <c r="AD32" s="110">
        <v>0.5394804837692662</v>
      </c>
      <c r="AE32" s="110">
        <v>-0.31490400901705484</v>
      </c>
      <c r="AF32" s="110">
        <v>0.23610443084917487</v>
      </c>
      <c r="AG32" s="110">
        <v>0.21222964680212741</v>
      </c>
      <c r="AH32" s="110">
        <v>0.11195507397674498</v>
      </c>
      <c r="AI32" s="110">
        <v>0.1772515303096338</v>
      </c>
      <c r="AJ32" s="110">
        <v>0.002958383940234288</v>
      </c>
      <c r="AK32" s="110">
        <v>0.3824137154571363</v>
      </c>
      <c r="AL32" s="110">
        <v>-0.25482328518408637</v>
      </c>
      <c r="AM32" s="110">
        <v>0.044460152934497676</v>
      </c>
      <c r="AN32" s="110">
        <v>0.24890807067303178</v>
      </c>
      <c r="AP32" s="7">
        <v>0.10933213704571226</v>
      </c>
      <c r="AQ32" s="7">
        <v>0.09475</v>
      </c>
      <c r="AR32" s="7">
        <v>0.11835000000000001</v>
      </c>
      <c r="AS32" s="7">
        <v>0.09015000000000001</v>
      </c>
      <c r="AT32" s="7">
        <v>0.10097</v>
      </c>
      <c r="AU32" s="7">
        <v>0.09247664266334732</v>
      </c>
      <c r="AV32" s="7">
        <v>0.0782099413465702</v>
      </c>
      <c r="AW32" s="7">
        <v>0.10175729620863695</v>
      </c>
      <c r="AX32" s="7">
        <v>0.08719948775446967</v>
      </c>
      <c r="AY32" s="7">
        <v>0.08333479496420401</v>
      </c>
      <c r="AZ32" s="7">
        <v>0.06986700000000001</v>
      </c>
      <c r="BA32" s="7">
        <v>0.074631</v>
      </c>
      <c r="BB32" s="7">
        <v>0.08018</v>
      </c>
      <c r="BC32" s="7">
        <v>0.08398</v>
      </c>
      <c r="BD32" s="7">
        <v>0.08910000000000001</v>
      </c>
      <c r="BE32" s="7">
        <v>0.08034</v>
      </c>
      <c r="BF32" s="7">
        <v>0.06251</v>
      </c>
      <c r="BG32" s="7">
        <v>0.07835</v>
      </c>
      <c r="BI32" s="87">
        <f t="shared" si="0"/>
        <v>130.5138381856705</v>
      </c>
      <c r="BJ32" s="87">
        <f t="shared" si="1"/>
        <v>406.72793726009945</v>
      </c>
      <c r="BK32" s="87">
        <f t="shared" si="2"/>
        <v>1201.3452869509813</v>
      </c>
      <c r="BL32" s="87">
        <f t="shared" si="3"/>
        <v>2021.685862652314</v>
      </c>
      <c r="BM32" s="87">
        <f t="shared" si="4"/>
        <v>1228.6729073154017</v>
      </c>
      <c r="BN32" s="87">
        <f t="shared" si="5"/>
        <v>5063.5676604501605</v>
      </c>
      <c r="BO32" s="87">
        <f t="shared" si="6"/>
        <v>951.8559386146895</v>
      </c>
      <c r="BP32" s="87">
        <f t="shared" si="7"/>
        <v>6774.4884112986965</v>
      </c>
      <c r="BQ32" s="87">
        <f t="shared" si="8"/>
        <v>-6029.3096086450405</v>
      </c>
      <c r="BR32" s="87">
        <f t="shared" si="9"/>
        <v>3027.930717602477</v>
      </c>
      <c r="BS32" s="87">
        <f t="shared" si="10"/>
        <v>3299.5979877267155</v>
      </c>
      <c r="BT32" s="87">
        <f t="shared" si="11"/>
        <v>2077.234594477842</v>
      </c>
      <c r="BU32" s="87">
        <f t="shared" si="12"/>
        <v>3573.1072485937225</v>
      </c>
      <c r="BV32" s="87">
        <f t="shared" si="13"/>
        <v>68.71476836973405</v>
      </c>
      <c r="BW32" s="87">
        <f t="shared" si="14"/>
        <v>8698.833619972262</v>
      </c>
      <c r="BX32" s="87">
        <f t="shared" si="15"/>
        <v>-7785.320237218577</v>
      </c>
      <c r="BY32" s="87">
        <f t="shared" si="16"/>
        <v>949.9831999621173</v>
      </c>
      <c r="BZ32" s="87">
        <f t="shared" si="17"/>
        <v>5386.45278902773</v>
      </c>
      <c r="CB32" s="87">
        <f t="shared" si="18"/>
        <v>-179.16725335356855</v>
      </c>
      <c r="CC32" s="87">
        <f t="shared" si="19"/>
        <v>127.66360476009947</v>
      </c>
      <c r="CD32" s="87">
        <f t="shared" si="20"/>
        <v>823.9283204509812</v>
      </c>
      <c r="CE32" s="87">
        <f t="shared" si="21"/>
        <v>1650.110100152314</v>
      </c>
      <c r="CF32" s="87">
        <f t="shared" si="22"/>
        <v>629.7673329154015</v>
      </c>
      <c r="CG32" s="87">
        <f t="shared" si="23"/>
        <v>4421.68913325672</v>
      </c>
      <c r="CH32" s="87">
        <f t="shared" si="24"/>
        <v>41.547750398968425</v>
      </c>
      <c r="CI32" s="87">
        <f t="shared" si="25"/>
        <v>5496.678287169472</v>
      </c>
      <c r="CJ32" s="87">
        <f t="shared" si="26"/>
        <v>-7698.874600935994</v>
      </c>
      <c r="CK32" s="87">
        <f t="shared" si="27"/>
        <v>1959.2003061922444</v>
      </c>
      <c r="CL32" s="87">
        <f t="shared" si="28"/>
        <v>2213.3547786267154</v>
      </c>
      <c r="CM32" s="87">
        <f t="shared" si="29"/>
        <v>692.5175868978421</v>
      </c>
      <c r="CN32" s="87">
        <f t="shared" si="30"/>
        <v>1956.8067365937222</v>
      </c>
      <c r="CO32" s="87">
        <f t="shared" si="31"/>
        <v>-1881.899609030266</v>
      </c>
      <c r="CP32" s="87">
        <f t="shared" si="32"/>
        <v>6672.059881972262</v>
      </c>
      <c r="CQ32" s="87">
        <f t="shared" si="33"/>
        <v>-10239.855062818577</v>
      </c>
      <c r="CR32" s="87">
        <f t="shared" si="34"/>
        <v>-385.67234573788267</v>
      </c>
      <c r="CS32" s="87">
        <f t="shared" si="35"/>
        <v>3690.93293352773</v>
      </c>
      <c r="CT32" s="9">
        <f t="shared" si="36"/>
        <v>9990.78788103818</v>
      </c>
    </row>
    <row r="33" spans="1:98" ht="13.5">
      <c r="A33" s="113" t="s">
        <v>551</v>
      </c>
      <c r="B33" s="112" t="s">
        <v>550</v>
      </c>
      <c r="C33" s="87">
        <v>36448.53</v>
      </c>
      <c r="D33" s="87">
        <v>38899.82</v>
      </c>
      <c r="E33" s="87">
        <v>42493.12</v>
      </c>
      <c r="F33" s="87">
        <v>56964.95</v>
      </c>
      <c r="G33" s="87">
        <v>73396.63</v>
      </c>
      <c r="H33" s="87">
        <v>107267.31</v>
      </c>
      <c r="I33" s="87">
        <v>121156.44</v>
      </c>
      <c r="J33" s="87">
        <v>143983.69</v>
      </c>
      <c r="K33" s="87">
        <v>102265.19</v>
      </c>
      <c r="L33" s="87">
        <v>102563.5</v>
      </c>
      <c r="M33" s="87">
        <v>111112.44</v>
      </c>
      <c r="N33" s="87">
        <v>129084.44</v>
      </c>
      <c r="O33" s="86">
        <v>139720.44</v>
      </c>
      <c r="P33" s="87">
        <v>193999.9</v>
      </c>
      <c r="Q33" s="87">
        <v>203655.6</v>
      </c>
      <c r="R33" s="87">
        <v>225949.7</v>
      </c>
      <c r="S33" s="87">
        <v>181183.6</v>
      </c>
      <c r="T33" s="87">
        <v>176105.3</v>
      </c>
      <c r="U33" s="87">
        <v>180071.9</v>
      </c>
      <c r="W33" s="110">
        <v>0.08782803639720438</v>
      </c>
      <c r="X33" s="110">
        <v>0.11322584555703719</v>
      </c>
      <c r="Y33" s="110">
        <v>0.36796253947511715</v>
      </c>
      <c r="Z33" s="110">
        <v>0.3220028657857028</v>
      </c>
      <c r="AA33" s="110">
        <v>0.504726922382128</v>
      </c>
      <c r="AB33" s="110">
        <v>0.1587898675417183</v>
      </c>
      <c r="AC33" s="110">
        <v>0.215526470283524</v>
      </c>
      <c r="AD33" s="110">
        <v>-0.2709244843457016</v>
      </c>
      <c r="AE33" s="110">
        <v>0.03121346738368036</v>
      </c>
      <c r="AF33" s="110">
        <v>0.11499074179042434</v>
      </c>
      <c r="AG33" s="110">
        <v>0.17908222056530887</v>
      </c>
      <c r="AH33" s="110">
        <v>0.12379994251221604</v>
      </c>
      <c r="AI33" s="110">
        <v>0.07176766763989395</v>
      </c>
      <c r="AJ33" s="110">
        <v>0.1335961714306071</v>
      </c>
      <c r="AK33" s="110">
        <v>0.16631852418315707</v>
      </c>
      <c r="AL33" s="110">
        <v>-0.13766845465421662</v>
      </c>
      <c r="AM33" s="110">
        <v>0.012003141398338801</v>
      </c>
      <c r="AN33" s="110">
        <v>0.0936428964003928</v>
      </c>
      <c r="AP33" s="7">
        <v>0.10684</v>
      </c>
      <c r="AQ33" s="7">
        <v>0.09475</v>
      </c>
      <c r="AR33" s="7">
        <v>0.11835000000000001</v>
      </c>
      <c r="AS33" s="7">
        <v>0.09015000000000001</v>
      </c>
      <c r="AT33" s="7">
        <v>0.10097</v>
      </c>
      <c r="AU33" s="7">
        <v>0.08858</v>
      </c>
      <c r="AV33" s="7">
        <v>0.07447000000000001</v>
      </c>
      <c r="AW33" s="7">
        <v>0.09794200000000003</v>
      </c>
      <c r="AX33" s="7">
        <v>0.08304800000000001</v>
      </c>
      <c r="AY33" s="7">
        <v>0.0824</v>
      </c>
      <c r="AZ33" s="7">
        <v>0.06986700000000001</v>
      </c>
      <c r="BA33" s="7">
        <v>0.074631</v>
      </c>
      <c r="BB33" s="7">
        <v>0.08018</v>
      </c>
      <c r="BC33" s="7">
        <v>0.08398</v>
      </c>
      <c r="BD33" s="7">
        <v>0.08910000000000001</v>
      </c>
      <c r="BE33" s="7">
        <v>0.08034</v>
      </c>
      <c r="BF33" s="7">
        <v>0.06251</v>
      </c>
      <c r="BG33" s="7">
        <v>0.07835</v>
      </c>
      <c r="BI33" s="87">
        <f t="shared" si="0"/>
        <v>3201.2028194645954</v>
      </c>
      <c r="BJ33" s="87">
        <f t="shared" si="1"/>
        <v>4404.465011516546</v>
      </c>
      <c r="BK33" s="87">
        <f t="shared" si="2"/>
        <v>15635.876345420891</v>
      </c>
      <c r="BL33" s="87">
        <f t="shared" si="3"/>
        <v>18342.87714933927</v>
      </c>
      <c r="BM33" s="87">
        <f t="shared" si="4"/>
        <v>37045.255173119775</v>
      </c>
      <c r="BN33" s="87">
        <f t="shared" si="5"/>
        <v>17032.961946456435</v>
      </c>
      <c r="BO33" s="87">
        <f t="shared" si="6"/>
        <v>26112.41986531756</v>
      </c>
      <c r="BP33" s="87">
        <f t="shared" si="7"/>
        <v>-39008.70696744135</v>
      </c>
      <c r="BQ33" s="87">
        <f t="shared" si="8"/>
        <v>3192.051172550875</v>
      </c>
      <c r="BR33" s="87">
        <f t="shared" si="9"/>
        <v>11793.852945622188</v>
      </c>
      <c r="BS33" s="87">
        <f t="shared" si="10"/>
        <v>19898.262487629647</v>
      </c>
      <c r="BT33" s="87">
        <f t="shared" si="11"/>
        <v>15980.646251221602</v>
      </c>
      <c r="BU33" s="87">
        <f t="shared" si="12"/>
        <v>10027.410100419744</v>
      </c>
      <c r="BV33" s="87">
        <f t="shared" si="13"/>
        <v>25917.643897920632</v>
      </c>
      <c r="BW33" s="87">
        <f t="shared" si="14"/>
        <v>33871.69883363536</v>
      </c>
      <c r="BX33" s="87">
        <f t="shared" si="15"/>
        <v>-31106.14602858385</v>
      </c>
      <c r="BY33" s="87">
        <f t="shared" si="16"/>
        <v>2174.772369860058</v>
      </c>
      <c r="BZ33" s="87">
        <f t="shared" si="17"/>
        <v>16491.010363460093</v>
      </c>
      <c r="CB33" s="87">
        <f t="shared" si="18"/>
        <v>-692.9581257354045</v>
      </c>
      <c r="CC33" s="87">
        <f t="shared" si="19"/>
        <v>718.7070665165462</v>
      </c>
      <c r="CD33" s="87">
        <f t="shared" si="20"/>
        <v>10606.81559342089</v>
      </c>
      <c r="CE33" s="87">
        <f t="shared" si="21"/>
        <v>13207.48690683927</v>
      </c>
      <c r="CF33" s="87">
        <f t="shared" si="22"/>
        <v>29634.39744201977</v>
      </c>
      <c r="CG33" s="87">
        <f t="shared" si="23"/>
        <v>7531.223626656435</v>
      </c>
      <c r="CH33" s="87">
        <f t="shared" si="24"/>
        <v>17089.89977851756</v>
      </c>
      <c r="CI33" s="87">
        <f t="shared" si="25"/>
        <v>-53110.757533421354</v>
      </c>
      <c r="CJ33" s="87">
        <f t="shared" si="26"/>
        <v>-5300.868326569126</v>
      </c>
      <c r="CK33" s="87">
        <f t="shared" si="27"/>
        <v>3342.6205456221874</v>
      </c>
      <c r="CL33" s="87">
        <f t="shared" si="28"/>
        <v>12135.169642149647</v>
      </c>
      <c r="CM33" s="87">
        <f t="shared" si="29"/>
        <v>6346.945409581601</v>
      </c>
      <c r="CN33" s="87">
        <f t="shared" si="30"/>
        <v>-1175.3747787802558</v>
      </c>
      <c r="CO33" s="87">
        <f t="shared" si="31"/>
        <v>9625.532295920633</v>
      </c>
      <c r="CP33" s="87">
        <f t="shared" si="32"/>
        <v>15725.98487363536</v>
      </c>
      <c r="CQ33" s="87">
        <f t="shared" si="33"/>
        <v>-49258.94492658385</v>
      </c>
      <c r="CR33" s="87">
        <f t="shared" si="34"/>
        <v>-9151.01446613994</v>
      </c>
      <c r="CS33" s="87">
        <f t="shared" si="35"/>
        <v>2693.1601084600943</v>
      </c>
      <c r="CT33" s="9">
        <f t="shared" si="36"/>
        <v>9968.025132110073</v>
      </c>
    </row>
    <row r="34" spans="1:98" ht="13.5">
      <c r="A34" s="113" t="s">
        <v>367</v>
      </c>
      <c r="B34" s="112" t="s">
        <v>366</v>
      </c>
      <c r="C34" s="87">
        <v>291.64</v>
      </c>
      <c r="D34" s="87">
        <v>225.34</v>
      </c>
      <c r="E34" s="87">
        <v>180.18</v>
      </c>
      <c r="F34" s="87">
        <v>730.91</v>
      </c>
      <c r="G34" s="87">
        <v>713.97</v>
      </c>
      <c r="H34" s="87">
        <v>1137.33</v>
      </c>
      <c r="I34" s="87">
        <v>1253.68</v>
      </c>
      <c r="J34" s="87">
        <v>2377.49</v>
      </c>
      <c r="K34" s="87">
        <v>3904.53</v>
      </c>
      <c r="L34" s="87">
        <v>6305.43</v>
      </c>
      <c r="M34" s="87">
        <v>6658.7</v>
      </c>
      <c r="N34" s="87">
        <v>11801.98</v>
      </c>
      <c r="O34" s="86">
        <v>15147.72</v>
      </c>
      <c r="P34" s="87">
        <v>24072.79</v>
      </c>
      <c r="Q34" s="87">
        <v>29856.55</v>
      </c>
      <c r="R34" s="87">
        <v>42824.81</v>
      </c>
      <c r="S34" s="87">
        <v>46563.45</v>
      </c>
      <c r="T34" s="87">
        <v>38939.74</v>
      </c>
      <c r="U34" s="87">
        <v>29422.07</v>
      </c>
      <c r="W34" s="110">
        <v>-0.3764458464773922</v>
      </c>
      <c r="X34" s="110">
        <v>-0.209106239460371</v>
      </c>
      <c r="Y34" s="110">
        <v>2.368869936034115</v>
      </c>
      <c r="Z34" s="110">
        <v>-0.2183544303797469</v>
      </c>
      <c r="AA34" s="110">
        <v>0.5295546558704454</v>
      </c>
      <c r="AB34" s="110">
        <v>0.07358390682901006</v>
      </c>
      <c r="AC34" s="110">
        <v>0.3180473372781065</v>
      </c>
      <c r="AD34" s="110">
        <v>0.5323606434717547</v>
      </c>
      <c r="AE34" s="110">
        <v>0.584716796875</v>
      </c>
      <c r="AF34" s="110">
        <v>0.03466338006470493</v>
      </c>
      <c r="AG34" s="110">
        <v>0.7141155449672425</v>
      </c>
      <c r="AH34" s="110">
        <v>0.2007470465601111</v>
      </c>
      <c r="AI34" s="110">
        <v>0.5024306962208462</v>
      </c>
      <c r="AJ34" s="110">
        <v>0.23511681207989055</v>
      </c>
      <c r="AK34" s="110">
        <v>0.41721699400422607</v>
      </c>
      <c r="AL34" s="110">
        <v>0.11149652304035906</v>
      </c>
      <c r="AM34" s="110">
        <v>-0.15389203329134382</v>
      </c>
      <c r="AN34" s="110">
        <v>-0.1624664361804813</v>
      </c>
      <c r="AP34" s="7">
        <v>0.12918832002228697</v>
      </c>
      <c r="AQ34" s="7">
        <v>0.11632365314508229</v>
      </c>
      <c r="AR34" s="7">
        <v>0.14823249676117295</v>
      </c>
      <c r="AS34" s="7">
        <v>0.1183953920627534</v>
      </c>
      <c r="AT34" s="7">
        <v>0.13267856765949868</v>
      </c>
      <c r="AU34" s="7">
        <v>0.11530540676648039</v>
      </c>
      <c r="AV34" s="7">
        <v>0.0977782577486648</v>
      </c>
      <c r="AW34" s="7">
        <v>0.12798306350894892</v>
      </c>
      <c r="AX34" s="7">
        <v>0.1102543704963188</v>
      </c>
      <c r="AY34" s="7">
        <v>0.10482934111921417</v>
      </c>
      <c r="AZ34" s="7">
        <v>0.0905287115383393</v>
      </c>
      <c r="BA34" s="7">
        <v>0.0932186293942613</v>
      </c>
      <c r="BB34" s="7">
        <v>0.08018</v>
      </c>
      <c r="BC34" s="7">
        <v>0.08398</v>
      </c>
      <c r="BD34" s="7">
        <v>0.08910000000000001</v>
      </c>
      <c r="BE34" s="7">
        <v>0.08034</v>
      </c>
      <c r="BF34" s="7">
        <v>0.06251</v>
      </c>
      <c r="BG34" s="7">
        <v>0.07835</v>
      </c>
      <c r="BI34" s="87">
        <f t="shared" si="0"/>
        <v>-109.78666666666666</v>
      </c>
      <c r="BJ34" s="87">
        <f t="shared" si="1"/>
        <v>-47.12</v>
      </c>
      <c r="BK34" s="87">
        <f t="shared" si="2"/>
        <v>426.8229850746269</v>
      </c>
      <c r="BL34" s="87">
        <f t="shared" si="3"/>
        <v>-159.59743670886078</v>
      </c>
      <c r="BM34" s="87">
        <f t="shared" si="4"/>
        <v>378.0861376518219</v>
      </c>
      <c r="BN34" s="87">
        <f t="shared" si="5"/>
        <v>83.689184753838</v>
      </c>
      <c r="BO34" s="87">
        <f t="shared" si="6"/>
        <v>398.72958579881663</v>
      </c>
      <c r="BP34" s="87">
        <f t="shared" si="7"/>
        <v>1265.682106247662</v>
      </c>
      <c r="BQ34" s="87">
        <f t="shared" si="8"/>
        <v>2283.0442749023437</v>
      </c>
      <c r="BR34" s="87">
        <f t="shared" si="9"/>
        <v>218.5675165613924</v>
      </c>
      <c r="BS34" s="87">
        <f t="shared" si="10"/>
        <v>4755.0811792733775</v>
      </c>
      <c r="BT34" s="87">
        <f t="shared" si="11"/>
        <v>2369.2126285615</v>
      </c>
      <c r="BU34" s="87">
        <f t="shared" si="12"/>
        <v>7610.679505758437</v>
      </c>
      <c r="BV34" s="87">
        <f t="shared" si="13"/>
        <v>5659.917642668668</v>
      </c>
      <c r="BW34" s="87">
        <f t="shared" si="14"/>
        <v>12456.660042336876</v>
      </c>
      <c r="BX34" s="87">
        <f t="shared" si="15"/>
        <v>4774.817414863999</v>
      </c>
      <c r="BY34" s="87">
        <f t="shared" si="16"/>
        <v>-7165.743997559823</v>
      </c>
      <c r="BZ34" s="87">
        <f t="shared" si="17"/>
        <v>-6326.400783594534</v>
      </c>
      <c r="CB34" s="87">
        <f t="shared" si="18"/>
        <v>-147.46314831796644</v>
      </c>
      <c r="CC34" s="87">
        <f t="shared" si="19"/>
        <v>-73.33237199971285</v>
      </c>
      <c r="CD34" s="87">
        <f t="shared" si="20"/>
        <v>400.1144538081988</v>
      </c>
      <c r="CE34" s="87">
        <f t="shared" si="21"/>
        <v>-246.13381272144787</v>
      </c>
      <c r="CF34" s="87">
        <f t="shared" si="22"/>
        <v>283.3576206999696</v>
      </c>
      <c r="CG34" s="87">
        <f t="shared" si="23"/>
        <v>-47.45111352388313</v>
      </c>
      <c r="CH34" s="87">
        <f t="shared" si="24"/>
        <v>276.1469396244705</v>
      </c>
      <c r="CI34" s="87">
        <f t="shared" si="25"/>
        <v>961.4036525857709</v>
      </c>
      <c r="CJ34" s="87">
        <f t="shared" si="26"/>
        <v>1852.552777668352</v>
      </c>
      <c r="CK34" s="87">
        <f t="shared" si="27"/>
        <v>-442.42655581193424</v>
      </c>
      <c r="CL34" s="87">
        <f t="shared" si="28"/>
        <v>4152.277647753038</v>
      </c>
      <c r="CM34" s="87">
        <f t="shared" si="29"/>
        <v>1269.048228823016</v>
      </c>
      <c r="CN34" s="87">
        <f t="shared" si="30"/>
        <v>6396.135316158437</v>
      </c>
      <c r="CO34" s="87">
        <f t="shared" si="31"/>
        <v>3638.2847384686684</v>
      </c>
      <c r="CP34" s="87">
        <f t="shared" si="32"/>
        <v>9796.441437336875</v>
      </c>
      <c r="CQ34" s="87">
        <f t="shared" si="33"/>
        <v>1334.2721794639995</v>
      </c>
      <c r="CR34" s="87">
        <f t="shared" si="34"/>
        <v>-10076.425257059824</v>
      </c>
      <c r="CS34" s="87">
        <f t="shared" si="35"/>
        <v>-9377.329412594534</v>
      </c>
      <c r="CT34" s="9">
        <f t="shared" si="36"/>
        <v>9949.473320361494</v>
      </c>
    </row>
    <row r="35" spans="1:98" ht="13.5">
      <c r="A35" s="113" t="s">
        <v>647</v>
      </c>
      <c r="B35" s="112" t="s">
        <v>646</v>
      </c>
      <c r="C35" s="87">
        <v>1976.62</v>
      </c>
      <c r="D35" s="87">
        <v>2138.82</v>
      </c>
      <c r="E35" s="87">
        <v>1131.39</v>
      </c>
      <c r="F35" s="87">
        <v>1366.7</v>
      </c>
      <c r="G35" s="87">
        <v>3682.22</v>
      </c>
      <c r="H35" s="87">
        <v>5547.78</v>
      </c>
      <c r="I35" s="87">
        <v>9371.95</v>
      </c>
      <c r="J35" s="87">
        <v>6337.28</v>
      </c>
      <c r="K35" s="87">
        <v>7758.42</v>
      </c>
      <c r="L35" s="87">
        <v>10871.37</v>
      </c>
      <c r="M35" s="87">
        <v>10536.13</v>
      </c>
      <c r="N35" s="87">
        <v>11097.23</v>
      </c>
      <c r="O35" s="86">
        <v>12109.46</v>
      </c>
      <c r="P35" s="87">
        <v>10701.82</v>
      </c>
      <c r="Q35" s="87">
        <v>12979.41</v>
      </c>
      <c r="R35" s="87">
        <v>12555.52</v>
      </c>
      <c r="S35" s="87">
        <v>8564.11</v>
      </c>
      <c r="T35" s="87">
        <v>15340.34</v>
      </c>
      <c r="U35" s="87">
        <v>17569.64</v>
      </c>
      <c r="W35" s="110">
        <v>0.0480112142982303</v>
      </c>
      <c r="X35" s="110">
        <v>-0.44858719277712755</v>
      </c>
      <c r="Y35" s="110">
        <v>0.25975338589043884</v>
      </c>
      <c r="Z35" s="110">
        <v>1.5351412066752248</v>
      </c>
      <c r="AA35" s="110">
        <v>0.4617064371162731</v>
      </c>
      <c r="AB35" s="110">
        <v>0.6961482668283283</v>
      </c>
      <c r="AC35" s="110">
        <v>-0.2918304825121266</v>
      </c>
      <c r="AD35" s="110">
        <v>0.3684163091675978</v>
      </c>
      <c r="AE35" s="110">
        <v>0.44394536138150875</v>
      </c>
      <c r="AF35" s="110">
        <v>-0.014969896004378813</v>
      </c>
      <c r="AG35" s="110">
        <v>0.1375637855508942</v>
      </c>
      <c r="AH35" s="110">
        <v>0.14799768791774204</v>
      </c>
      <c r="AI35" s="110">
        <v>-0.06653967992817633</v>
      </c>
      <c r="AJ35" s="110">
        <v>0.24052869727993476</v>
      </c>
      <c r="AK35" s="110">
        <v>0.01965768835530457</v>
      </c>
      <c r="AL35" s="110">
        <v>-0.2742341277491792</v>
      </c>
      <c r="AM35" s="110">
        <v>0.8050923619535948</v>
      </c>
      <c r="AN35" s="110">
        <v>0.2306321546621921</v>
      </c>
      <c r="AP35" s="7">
        <v>0.11907900720316794</v>
      </c>
      <c r="AQ35" s="7">
        <v>0.10741241197227608</v>
      </c>
      <c r="AR35" s="7">
        <v>0.13392527853641473</v>
      </c>
      <c r="AS35" s="7">
        <v>0.10341756895677841</v>
      </c>
      <c r="AT35" s="7">
        <v>0.11491443767616238</v>
      </c>
      <c r="AU35" s="7">
        <v>0.09993040198711475</v>
      </c>
      <c r="AV35" s="7">
        <v>0.08275884180310566</v>
      </c>
      <c r="AW35" s="7">
        <v>0.10702360761057601</v>
      </c>
      <c r="AX35" s="7">
        <v>0.08824316127901809</v>
      </c>
      <c r="AY35" s="7">
        <v>0.08665119455279396</v>
      </c>
      <c r="AZ35" s="7">
        <v>0.07264612156911116</v>
      </c>
      <c r="BA35" s="7">
        <v>0.07761888947757112</v>
      </c>
      <c r="BB35" s="7">
        <v>0.08018</v>
      </c>
      <c r="BC35" s="7">
        <v>0.08398</v>
      </c>
      <c r="BD35" s="7">
        <v>0.08910000000000001</v>
      </c>
      <c r="BE35" s="7">
        <v>0.08034</v>
      </c>
      <c r="BF35" s="7">
        <v>0.06251</v>
      </c>
      <c r="BG35" s="7">
        <v>0.07835</v>
      </c>
      <c r="BI35" s="87">
        <f t="shared" si="0"/>
        <v>94.89992640616796</v>
      </c>
      <c r="BJ35" s="87">
        <f t="shared" si="1"/>
        <v>-959.447259655576</v>
      </c>
      <c r="BK35" s="87">
        <f t="shared" si="2"/>
        <v>293.88238326258363</v>
      </c>
      <c r="BL35" s="87">
        <f t="shared" si="3"/>
        <v>2098.0774871630297</v>
      </c>
      <c r="BM35" s="87">
        <f t="shared" si="4"/>
        <v>1700.104676878283</v>
      </c>
      <c r="BN35" s="87">
        <f t="shared" si="5"/>
        <v>3862.077431744863</v>
      </c>
      <c r="BO35" s="87">
        <f t="shared" si="6"/>
        <v>-2735.0206905795253</v>
      </c>
      <c r="BP35" s="87">
        <f t="shared" si="7"/>
        <v>2334.7573077616344</v>
      </c>
      <c r="BQ35" s="87">
        <f t="shared" si="8"/>
        <v>3444.314570649525</v>
      </c>
      <c r="BR35" s="87">
        <f t="shared" si="9"/>
        <v>-162.7432783251237</v>
      </c>
      <c r="BS35" s="87">
        <f t="shared" si="10"/>
        <v>1449.3899278563429</v>
      </c>
      <c r="BT35" s="87">
        <f t="shared" si="11"/>
        <v>1642.3643822914044</v>
      </c>
      <c r="BU35" s="87">
        <f t="shared" si="12"/>
        <v>-805.7595925030541</v>
      </c>
      <c r="BV35" s="87">
        <f t="shared" si="13"/>
        <v>2574.0948231243515</v>
      </c>
      <c r="BW35" s="87">
        <f t="shared" si="14"/>
        <v>255.1451968157237</v>
      </c>
      <c r="BX35" s="87">
        <f t="shared" si="15"/>
        <v>-3443.1520756373748</v>
      </c>
      <c r="BY35" s="87">
        <f t="shared" si="16"/>
        <v>6894.899547930401</v>
      </c>
      <c r="BZ35" s="87">
        <f t="shared" si="17"/>
        <v>3537.975667450612</v>
      </c>
      <c r="CB35" s="87">
        <f t="shared" si="18"/>
        <v>-140.47402081175784</v>
      </c>
      <c r="CC35" s="87">
        <f t="shared" si="19"/>
        <v>-1189.1830746301193</v>
      </c>
      <c r="CD35" s="87">
        <f t="shared" si="20"/>
        <v>142.36066237926934</v>
      </c>
      <c r="CE35" s="87">
        <f t="shared" si="21"/>
        <v>1956.7366956698006</v>
      </c>
      <c r="CF35" s="87">
        <f t="shared" si="22"/>
        <v>1276.9644361783646</v>
      </c>
      <c r="CG35" s="87">
        <f t="shared" si="23"/>
        <v>3307.6855462087874</v>
      </c>
      <c r="CH35" s="87">
        <f t="shared" si="24"/>
        <v>-3510.6324180161414</v>
      </c>
      <c r="CI35" s="87">
        <f t="shared" si="25"/>
        <v>1656.5187397232833</v>
      </c>
      <c r="CJ35" s="87">
        <f t="shared" si="26"/>
        <v>2759.6870633191656</v>
      </c>
      <c r="CK35" s="87">
        <f t="shared" si="27"/>
        <v>-1104.7604752505315</v>
      </c>
      <c r="CL35" s="87">
        <f t="shared" si="28"/>
        <v>683.9809470083839</v>
      </c>
      <c r="CM35" s="87">
        <f t="shared" si="29"/>
        <v>781.0097134142179</v>
      </c>
      <c r="CN35" s="87">
        <f t="shared" si="30"/>
        <v>-1776.696095303054</v>
      </c>
      <c r="CO35" s="87">
        <f t="shared" si="31"/>
        <v>1675.3559795243514</v>
      </c>
      <c r="CP35" s="87">
        <f t="shared" si="32"/>
        <v>-901.3202341842765</v>
      </c>
      <c r="CQ35" s="87">
        <f t="shared" si="33"/>
        <v>-4451.862552437375</v>
      </c>
      <c r="CR35" s="87">
        <f t="shared" si="34"/>
        <v>6359.557031830402</v>
      </c>
      <c r="CS35" s="87">
        <f t="shared" si="35"/>
        <v>2336.060028450612</v>
      </c>
      <c r="CT35" s="9">
        <f t="shared" si="36"/>
        <v>9860.987973073383</v>
      </c>
    </row>
    <row r="36" spans="1:98" ht="13.5">
      <c r="A36" s="113" t="s">
        <v>159</v>
      </c>
      <c r="B36" s="112" t="s">
        <v>158</v>
      </c>
      <c r="C36" s="87">
        <v>1624.55</v>
      </c>
      <c r="D36" s="87">
        <v>2660.79</v>
      </c>
      <c r="E36" s="87">
        <v>2265.42</v>
      </c>
      <c r="F36" s="87">
        <v>3192.67</v>
      </c>
      <c r="G36" s="87">
        <v>3851.52</v>
      </c>
      <c r="H36" s="87">
        <v>3633.05</v>
      </c>
      <c r="I36" s="87">
        <v>3715.06</v>
      </c>
      <c r="J36" s="87">
        <v>4351.58</v>
      </c>
      <c r="K36" s="87">
        <v>17683.63</v>
      </c>
      <c r="L36" s="87">
        <v>14141.88</v>
      </c>
      <c r="M36" s="87">
        <v>11903.81</v>
      </c>
      <c r="N36" s="87">
        <v>12798.3</v>
      </c>
      <c r="O36" s="86">
        <v>16029.9</v>
      </c>
      <c r="P36" s="87">
        <v>22278.09</v>
      </c>
      <c r="Q36" s="87">
        <v>20008.09</v>
      </c>
      <c r="R36" s="87">
        <v>30635.04</v>
      </c>
      <c r="S36" s="87">
        <v>17695.98</v>
      </c>
      <c r="T36" s="87">
        <v>30680.13</v>
      </c>
      <c r="U36" s="87">
        <v>37744.3</v>
      </c>
      <c r="W36" s="110">
        <v>0.5562330623306233</v>
      </c>
      <c r="X36" s="110">
        <v>-0.14584240313452335</v>
      </c>
      <c r="Y36" s="110">
        <v>0.4148827726809381</v>
      </c>
      <c r="Z36" s="110">
        <v>0.20280979827089318</v>
      </c>
      <c r="AA36" s="110">
        <v>-0.05840071877807729</v>
      </c>
      <c r="AB36" s="110">
        <v>0.023536895674300284</v>
      </c>
      <c r="AC36" s="110">
        <v>0.11187072715972657</v>
      </c>
      <c r="AD36" s="110">
        <v>1.09139183901621</v>
      </c>
      <c r="AE36" s="110">
        <v>-0.1971134571695844</v>
      </c>
      <c r="AF36" s="110">
        <v>-0.15179760319573887</v>
      </c>
      <c r="AG36" s="110">
        <v>0.07535321821036112</v>
      </c>
      <c r="AH36" s="110">
        <v>0.2826642335766423</v>
      </c>
      <c r="AI36" s="110">
        <v>0.474221084080239</v>
      </c>
      <c r="AJ36" s="110">
        <v>-0.07439468071760136</v>
      </c>
      <c r="AK36" s="110">
        <v>0.520424546990012</v>
      </c>
      <c r="AL36" s="110">
        <v>-0.40915449495988476</v>
      </c>
      <c r="AM36" s="110">
        <v>0.6317560902011305</v>
      </c>
      <c r="AN36" s="110">
        <v>0.22780713670988706</v>
      </c>
      <c r="AP36" s="7">
        <v>0.11282645679542279</v>
      </c>
      <c r="AQ36" s="7">
        <v>0.10170488851414687</v>
      </c>
      <c r="AR36" s="7">
        <v>0.1288210239479791</v>
      </c>
      <c r="AS36" s="7">
        <v>0.09893856124439554</v>
      </c>
      <c r="AT36" s="7">
        <v>0.10833683414665524</v>
      </c>
      <c r="AU36" s="7">
        <v>0.09555576200073862</v>
      </c>
      <c r="AV36" s="7">
        <v>0.0804003746749358</v>
      </c>
      <c r="AW36" s="7">
        <v>0.1059513201266295</v>
      </c>
      <c r="AX36" s="7">
        <v>0.09056542831021663</v>
      </c>
      <c r="AY36" s="7">
        <v>0.0880967680465392</v>
      </c>
      <c r="AZ36" s="7">
        <v>0.07328960215603146</v>
      </c>
      <c r="BA36" s="7">
        <v>0.07694191436156977</v>
      </c>
      <c r="BB36" s="7">
        <v>0.08018</v>
      </c>
      <c r="BC36" s="7">
        <v>0.08398</v>
      </c>
      <c r="BD36" s="7">
        <v>0.08910000000000001</v>
      </c>
      <c r="BE36" s="7">
        <v>0.08034</v>
      </c>
      <c r="BF36" s="7">
        <v>0.06251</v>
      </c>
      <c r="BG36" s="7">
        <v>0.07835</v>
      </c>
      <c r="BI36" s="87">
        <f t="shared" si="0"/>
        <v>903.6284214092141</v>
      </c>
      <c r="BJ36" s="87">
        <f t="shared" si="1"/>
        <v>-388.05600783630837</v>
      </c>
      <c r="BK36" s="87">
        <f t="shared" si="2"/>
        <v>939.8837308868508</v>
      </c>
      <c r="BL36" s="87">
        <f t="shared" si="3"/>
        <v>647.5047586455325</v>
      </c>
      <c r="BM36" s="87">
        <f t="shared" si="4"/>
        <v>-224.93153638814024</v>
      </c>
      <c r="BN36" s="87">
        <f t="shared" si="5"/>
        <v>85.51071882951665</v>
      </c>
      <c r="BO36" s="87">
        <f t="shared" si="6"/>
        <v>415.6064636420138</v>
      </c>
      <c r="BP36" s="87">
        <f t="shared" si="7"/>
        <v>4749.278898826159</v>
      </c>
      <c r="BQ36" s="87">
        <f t="shared" si="8"/>
        <v>-3485.681444607778</v>
      </c>
      <c r="BR36" s="87">
        <f t="shared" si="9"/>
        <v>-2146.7034886817555</v>
      </c>
      <c r="BS36" s="87">
        <f t="shared" si="10"/>
        <v>896.9903924646787</v>
      </c>
      <c r="BT36" s="87">
        <f t="shared" si="11"/>
        <v>3617.621660583941</v>
      </c>
      <c r="BU36" s="87">
        <f t="shared" si="12"/>
        <v>7601.7165556978225</v>
      </c>
      <c r="BV36" s="87">
        <f t="shared" si="13"/>
        <v>-1657.3713925479876</v>
      </c>
      <c r="BW36" s="87">
        <f t="shared" si="14"/>
        <v>10412.70117438539</v>
      </c>
      <c r="BX36" s="87">
        <f t="shared" si="15"/>
        <v>-12534.464319275869</v>
      </c>
      <c r="BY36" s="87">
        <f t="shared" si="16"/>
        <v>11179.543137077402</v>
      </c>
      <c r="BZ36" s="87">
        <f t="shared" si="17"/>
        <v>6989.1525691871075</v>
      </c>
      <c r="CB36" s="87">
        <f t="shared" si="18"/>
        <v>720.3362010222099</v>
      </c>
      <c r="CC36" s="87">
        <f t="shared" si="19"/>
        <v>-658.6713581458653</v>
      </c>
      <c r="CD36" s="87">
        <f t="shared" si="20"/>
        <v>648.0500068146199</v>
      </c>
      <c r="CE36" s="87">
        <f t="shared" si="21"/>
        <v>331.6265823173882</v>
      </c>
      <c r="CF36" s="87">
        <f t="shared" si="22"/>
        <v>-642.1930198406658</v>
      </c>
      <c r="CG36" s="87">
        <f t="shared" si="23"/>
        <v>-261.6481423072668</v>
      </c>
      <c r="CH36" s="87">
        <f t="shared" si="24"/>
        <v>116.9142477021468</v>
      </c>
      <c r="CI36" s="87">
        <f t="shared" si="25"/>
        <v>4288.223253189521</v>
      </c>
      <c r="CJ36" s="87">
        <f t="shared" si="26"/>
        <v>-5087.206969637175</v>
      </c>
      <c r="CK36" s="87">
        <f t="shared" si="27"/>
        <v>-3392.5574107837474</v>
      </c>
      <c r="CL36" s="87">
        <f t="shared" si="28"/>
        <v>24.564893423689902</v>
      </c>
      <c r="CM36" s="87">
        <f t="shared" si="29"/>
        <v>2632.8959580102623</v>
      </c>
      <c r="CN36" s="87">
        <f t="shared" si="30"/>
        <v>6316.439173697822</v>
      </c>
      <c r="CO36" s="87">
        <f t="shared" si="31"/>
        <v>-3528.2853907479875</v>
      </c>
      <c r="CP36" s="87">
        <f t="shared" si="32"/>
        <v>8629.980355385387</v>
      </c>
      <c r="CQ36" s="87">
        <f t="shared" si="33"/>
        <v>-14995.683432875867</v>
      </c>
      <c r="CR36" s="87">
        <f t="shared" si="34"/>
        <v>10073.367427277402</v>
      </c>
      <c r="CS36" s="87">
        <f t="shared" si="35"/>
        <v>4585.364383687107</v>
      </c>
      <c r="CT36" s="9">
        <f t="shared" si="36"/>
        <v>9801.516758188982</v>
      </c>
    </row>
    <row r="37" spans="1:98" ht="13.5">
      <c r="A37" s="113" t="s">
        <v>181</v>
      </c>
      <c r="B37" s="112" t="s">
        <v>180</v>
      </c>
      <c r="C37" s="87">
        <v>2743.22</v>
      </c>
      <c r="D37" s="87">
        <v>4125.26</v>
      </c>
      <c r="E37" s="87">
        <v>3526.36</v>
      </c>
      <c r="F37" s="87">
        <v>4246.13</v>
      </c>
      <c r="G37" s="87">
        <v>4128.76</v>
      </c>
      <c r="H37" s="87">
        <v>4391.93</v>
      </c>
      <c r="I37" s="87">
        <v>4952.55</v>
      </c>
      <c r="J37" s="87">
        <v>4489.36</v>
      </c>
      <c r="K37" s="87">
        <v>3243.04</v>
      </c>
      <c r="L37" s="87">
        <v>7667.02</v>
      </c>
      <c r="M37" s="87">
        <v>6962.48</v>
      </c>
      <c r="N37" s="87">
        <v>7435.76</v>
      </c>
      <c r="O37" s="86">
        <v>7273.75</v>
      </c>
      <c r="P37" s="87">
        <v>7039.61</v>
      </c>
      <c r="Q37" s="87">
        <v>8167.37</v>
      </c>
      <c r="R37" s="87">
        <v>7575.79</v>
      </c>
      <c r="S37" s="87">
        <v>8014.64</v>
      </c>
      <c r="T37" s="87">
        <v>7823.87</v>
      </c>
      <c r="U37" s="87">
        <v>11937.37</v>
      </c>
      <c r="W37" s="110">
        <v>0.45864381520119246</v>
      </c>
      <c r="X37" s="110">
        <v>-0.15300127713920808</v>
      </c>
      <c r="Y37" s="110">
        <v>0.19089264173703246</v>
      </c>
      <c r="Z37" s="110">
        <v>-0.04760698911116723</v>
      </c>
      <c r="AA37" s="110">
        <v>0.054506780111672315</v>
      </c>
      <c r="AB37" s="110">
        <v>0.13565305093292968</v>
      </c>
      <c r="AC37" s="110">
        <v>-0.018872113676731805</v>
      </c>
      <c r="AD37" s="110">
        <v>-0.11812627291242361</v>
      </c>
      <c r="AE37" s="110">
        <v>1.5196304849884528</v>
      </c>
      <c r="AF37" s="110">
        <v>-0.0159894082900498</v>
      </c>
      <c r="AG37" s="110">
        <v>0.20606499689505275</v>
      </c>
      <c r="AH37" s="110">
        <v>0.07156955290483147</v>
      </c>
      <c r="AI37" s="110">
        <v>0.004819112463374298</v>
      </c>
      <c r="AJ37" s="110">
        <v>0.25951000000000013</v>
      </c>
      <c r="AK37" s="110">
        <v>0.0376416225357481</v>
      </c>
      <c r="AL37" s="110">
        <v>0.1631224558503963</v>
      </c>
      <c r="AM37" s="110">
        <v>0.13336289263657575</v>
      </c>
      <c r="AN37" s="110">
        <v>0.7244876755392569</v>
      </c>
      <c r="AP37" s="7">
        <v>0.11943644209245866</v>
      </c>
      <c r="AQ37" s="7">
        <v>0.10416442040585497</v>
      </c>
      <c r="AR37" s="7">
        <v>0.12881781879087184</v>
      </c>
      <c r="AS37" s="7">
        <v>0.10132932197299124</v>
      </c>
      <c r="AT37" s="7">
        <v>0.11217851570625861</v>
      </c>
      <c r="AU37" s="7">
        <v>0.09578202590508378</v>
      </c>
      <c r="AV37" s="7">
        <v>0.08050314861013258</v>
      </c>
      <c r="AW37" s="7">
        <v>0.10503024424349806</v>
      </c>
      <c r="AX37" s="7">
        <v>0.08712956664349625</v>
      </c>
      <c r="AY37" s="7">
        <v>0.08371722153997632</v>
      </c>
      <c r="AZ37" s="7">
        <v>0.0713286286294881</v>
      </c>
      <c r="BA37" s="7">
        <v>0.07653594708962688</v>
      </c>
      <c r="BB37" s="7">
        <v>0.08018</v>
      </c>
      <c r="BC37" s="7">
        <v>0.08398</v>
      </c>
      <c r="BD37" s="7">
        <v>0.08910000000000001</v>
      </c>
      <c r="BE37" s="7">
        <v>0.08034</v>
      </c>
      <c r="BF37" s="7">
        <v>0.06251</v>
      </c>
      <c r="BG37" s="7">
        <v>0.07835</v>
      </c>
      <c r="BI37" s="87">
        <f t="shared" si="0"/>
        <v>1258.1608867362152</v>
      </c>
      <c r="BJ37" s="87">
        <f t="shared" si="1"/>
        <v>-631.1700485312896</v>
      </c>
      <c r="BK37" s="87">
        <f t="shared" si="2"/>
        <v>673.1561761158018</v>
      </c>
      <c r="BL37" s="87">
        <f t="shared" si="3"/>
        <v>-202.1454646746005</v>
      </c>
      <c r="BM37" s="87">
        <f t="shared" si="4"/>
        <v>225.0454134538682</v>
      </c>
      <c r="BN37" s="87">
        <f t="shared" si="5"/>
        <v>595.7787039838619</v>
      </c>
      <c r="BO37" s="87">
        <f t="shared" si="6"/>
        <v>-93.4650865896981</v>
      </c>
      <c r="BP37" s="87">
        <f t="shared" si="7"/>
        <v>-530.311364562118</v>
      </c>
      <c r="BQ37" s="87">
        <f t="shared" si="8"/>
        <v>4928.222448036951</v>
      </c>
      <c r="BR37" s="87">
        <f t="shared" si="9"/>
        <v>-122.59111314797762</v>
      </c>
      <c r="BS37" s="87">
        <f t="shared" si="10"/>
        <v>1434.723419581867</v>
      </c>
      <c r="BT37" s="87">
        <f t="shared" si="11"/>
        <v>532.1740187076297</v>
      </c>
      <c r="BU37" s="87">
        <f t="shared" si="12"/>
        <v>35.053019280468796</v>
      </c>
      <c r="BV37" s="87">
        <f t="shared" si="13"/>
        <v>1826.8491911000008</v>
      </c>
      <c r="BW37" s="87">
        <f t="shared" si="14"/>
        <v>307.43305864979294</v>
      </c>
      <c r="BX37" s="87">
        <f t="shared" si="15"/>
        <v>1235.781469806874</v>
      </c>
      <c r="BY37" s="87">
        <f t="shared" si="16"/>
        <v>1068.8555738408054</v>
      </c>
      <c r="BZ37" s="87">
        <f t="shared" si="17"/>
        <v>5668.297390021326</v>
      </c>
      <c r="CB37" s="87">
        <f t="shared" si="18"/>
        <v>930.5204500593408</v>
      </c>
      <c r="CC37" s="87">
        <f t="shared" si="19"/>
        <v>-1060.8753654547468</v>
      </c>
      <c r="CD37" s="87">
        <f t="shared" si="20"/>
        <v>218.898172644423</v>
      </c>
      <c r="CE37" s="87">
        <f t="shared" si="21"/>
        <v>-632.4029385837779</v>
      </c>
      <c r="CF37" s="87">
        <f t="shared" si="22"/>
        <v>-238.11275505350415</v>
      </c>
      <c r="CG37" s="87">
        <f t="shared" si="23"/>
        <v>175.11075095054724</v>
      </c>
      <c r="CH37" s="87">
        <f t="shared" si="24"/>
        <v>-492.16095523881023</v>
      </c>
      <c r="CI37" s="87">
        <f t="shared" si="25"/>
        <v>-1001.8299418591084</v>
      </c>
      <c r="CJ37" s="87">
        <f t="shared" si="26"/>
        <v>4645.657778229428</v>
      </c>
      <c r="CK37" s="87">
        <f t="shared" si="27"/>
        <v>-764.4527250394069</v>
      </c>
      <c r="CL37" s="87">
        <f t="shared" si="28"/>
        <v>938.0992693216285</v>
      </c>
      <c r="CM37" s="87">
        <f t="shared" si="29"/>
        <v>-36.92891522353435</v>
      </c>
      <c r="CN37" s="87">
        <f t="shared" si="30"/>
        <v>-548.1562557195313</v>
      </c>
      <c r="CO37" s="87">
        <f t="shared" si="31"/>
        <v>1235.6627433000008</v>
      </c>
      <c r="CP37" s="87">
        <f t="shared" si="32"/>
        <v>-420.2796083502071</v>
      </c>
      <c r="CQ37" s="87">
        <f t="shared" si="33"/>
        <v>627.1425012068739</v>
      </c>
      <c r="CR37" s="87">
        <f t="shared" si="34"/>
        <v>567.8604274408056</v>
      </c>
      <c r="CS37" s="87">
        <f t="shared" si="35"/>
        <v>5055.297175521326</v>
      </c>
      <c r="CT37" s="9">
        <f t="shared" si="36"/>
        <v>9199.049808151747</v>
      </c>
    </row>
    <row r="38" spans="1:98" ht="13.5">
      <c r="A38" s="113" t="s">
        <v>607</v>
      </c>
      <c r="B38" s="112" t="s">
        <v>606</v>
      </c>
      <c r="C38" s="87">
        <v>483.66</v>
      </c>
      <c r="D38" s="87">
        <v>606</v>
      </c>
      <c r="E38" s="87">
        <v>947.87</v>
      </c>
      <c r="F38" s="87">
        <v>1485.16</v>
      </c>
      <c r="G38" s="87">
        <v>2214.4</v>
      </c>
      <c r="H38" s="87">
        <v>3310.38</v>
      </c>
      <c r="I38" s="87">
        <v>5031.94</v>
      </c>
      <c r="J38" s="87">
        <v>4418.08</v>
      </c>
      <c r="K38" s="87">
        <v>8209.66</v>
      </c>
      <c r="L38" s="87">
        <v>7243.95</v>
      </c>
      <c r="M38" s="87">
        <v>7914.38</v>
      </c>
      <c r="N38" s="87">
        <v>13061.41</v>
      </c>
      <c r="O38" s="86">
        <v>24942.55</v>
      </c>
      <c r="P38" s="87">
        <v>22930.75</v>
      </c>
      <c r="Q38" s="87">
        <v>26737.06</v>
      </c>
      <c r="R38" s="87">
        <v>14951.27</v>
      </c>
      <c r="S38" s="87">
        <v>6937.02</v>
      </c>
      <c r="T38" s="87">
        <v>17069.01</v>
      </c>
      <c r="U38" s="87">
        <v>23811.53</v>
      </c>
      <c r="W38" s="110">
        <v>0.2027890761185358</v>
      </c>
      <c r="X38" s="110">
        <v>0.23574879227053147</v>
      </c>
      <c r="Y38" s="110">
        <v>0.5273651290070367</v>
      </c>
      <c r="Z38" s="110">
        <v>0.36319426670079347</v>
      </c>
      <c r="AA38" s="110">
        <v>0.3405933158092376</v>
      </c>
      <c r="AB38" s="110">
        <v>0.4624649859943979</v>
      </c>
      <c r="AC38" s="110">
        <v>-0.135893506990998</v>
      </c>
      <c r="AD38" s="110">
        <v>0.824781114928516</v>
      </c>
      <c r="AE38" s="110">
        <v>-0.1389614333434558</v>
      </c>
      <c r="AF38" s="110">
        <v>0.0698314170840093</v>
      </c>
      <c r="AG38" s="110">
        <v>0.6270191863915078</v>
      </c>
      <c r="AH38" s="110">
        <v>0.880577055557807</v>
      </c>
      <c r="AI38" s="110">
        <v>-0.03752418795278323</v>
      </c>
      <c r="AJ38" s="110">
        <v>0.18027358617292788</v>
      </c>
      <c r="AK38" s="110">
        <v>-0.4220770475415465</v>
      </c>
      <c r="AL38" s="110">
        <v>-0.5378606360980733</v>
      </c>
      <c r="AM38" s="110">
        <v>1.437634943181818</v>
      </c>
      <c r="AN38" s="110">
        <v>0.41247716472572904</v>
      </c>
      <c r="AP38" s="7">
        <v>0.12422105519609988</v>
      </c>
      <c r="AQ38" s="7">
        <v>0.11036369988863878</v>
      </c>
      <c r="AR38" s="7">
        <v>0.13581255579446608</v>
      </c>
      <c r="AS38" s="7">
        <v>0.10888998076216684</v>
      </c>
      <c r="AT38" s="7">
        <v>0.11845652904232057</v>
      </c>
      <c r="AU38" s="7">
        <v>0.10299295773658164</v>
      </c>
      <c r="AV38" s="7">
        <v>0.08753021558659971</v>
      </c>
      <c r="AW38" s="7">
        <v>0.11279481849049733</v>
      </c>
      <c r="AX38" s="7">
        <v>0.0940120536348222</v>
      </c>
      <c r="AY38" s="7">
        <v>0.0918944910781675</v>
      </c>
      <c r="AZ38" s="7">
        <v>0.07736162839170652</v>
      </c>
      <c r="BA38" s="7">
        <v>0.08008591973583493</v>
      </c>
      <c r="BB38" s="7">
        <v>0.08018</v>
      </c>
      <c r="BC38" s="7">
        <v>0.08398</v>
      </c>
      <c r="BD38" s="7">
        <v>0.08910000000000001</v>
      </c>
      <c r="BE38" s="7">
        <v>0.08034</v>
      </c>
      <c r="BF38" s="7">
        <v>0.06251</v>
      </c>
      <c r="BG38" s="7">
        <v>0.07835</v>
      </c>
      <c r="BI38" s="87">
        <f t="shared" si="0"/>
        <v>98.08096455549104</v>
      </c>
      <c r="BJ38" s="87">
        <f t="shared" si="1"/>
        <v>142.86376811594207</v>
      </c>
      <c r="BK38" s="87">
        <f t="shared" si="2"/>
        <v>499.87358483189985</v>
      </c>
      <c r="BL38" s="87">
        <f t="shared" si="3"/>
        <v>539.4015971333505</v>
      </c>
      <c r="BM38" s="87">
        <f t="shared" si="4"/>
        <v>754.2098385279758</v>
      </c>
      <c r="BN38" s="87">
        <f t="shared" si="5"/>
        <v>1530.934840336135</v>
      </c>
      <c r="BO38" s="87">
        <f t="shared" si="6"/>
        <v>-683.8079735682825</v>
      </c>
      <c r="BP38" s="87">
        <f t="shared" si="7"/>
        <v>3643.948948243378</v>
      </c>
      <c r="BQ38" s="87">
        <f t="shared" si="8"/>
        <v>-1140.8261208624351</v>
      </c>
      <c r="BR38" s="87">
        <f t="shared" si="9"/>
        <v>505.8552937857092</v>
      </c>
      <c r="BS38" s="87">
        <f t="shared" si="10"/>
        <v>4962.468108393221</v>
      </c>
      <c r="BT38" s="87">
        <f t="shared" si="11"/>
        <v>11501.577959233295</v>
      </c>
      <c r="BU38" s="87">
        <f t="shared" si="12"/>
        <v>-935.9489342216933</v>
      </c>
      <c r="BV38" s="87">
        <f t="shared" si="13"/>
        <v>4133.808536134866</v>
      </c>
      <c r="BW38" s="87">
        <f t="shared" si="14"/>
        <v>-11285.099344741182</v>
      </c>
      <c r="BX38" s="87">
        <f t="shared" si="15"/>
        <v>-8041.699592674041</v>
      </c>
      <c r="BY38" s="87">
        <f t="shared" si="16"/>
        <v>9972.902353551137</v>
      </c>
      <c r="BZ38" s="87">
        <f t="shared" si="17"/>
        <v>7040.5768494751155</v>
      </c>
      <c r="CB38" s="87">
        <f t="shared" si="18"/>
        <v>38.00020899934536</v>
      </c>
      <c r="CC38" s="87">
        <f t="shared" si="19"/>
        <v>75.98336598342696</v>
      </c>
      <c r="CD38" s="87">
        <f t="shared" si="20"/>
        <v>371.1409375709993</v>
      </c>
      <c r="CE38" s="87">
        <f t="shared" si="21"/>
        <v>377.68255330461074</v>
      </c>
      <c r="CF38" s="87">
        <f t="shared" si="22"/>
        <v>491.89970061666105</v>
      </c>
      <c r="CG38" s="87">
        <f t="shared" si="23"/>
        <v>1189.9890129041098</v>
      </c>
      <c r="CH38" s="87">
        <f t="shared" si="24"/>
        <v>-1124.254766587117</v>
      </c>
      <c r="CI38" s="87">
        <f t="shared" si="25"/>
        <v>3145.6124165668816</v>
      </c>
      <c r="CJ38" s="87">
        <f t="shared" si="26"/>
        <v>-1912.6331171060897</v>
      </c>
      <c r="CK38" s="87">
        <f t="shared" si="27"/>
        <v>-159.8238048599822</v>
      </c>
      <c r="CL38" s="87">
        <f t="shared" si="28"/>
        <v>4350.198783882468</v>
      </c>
      <c r="CM38" s="87">
        <f t="shared" si="29"/>
        <v>10455.542926336464</v>
      </c>
      <c r="CN38" s="87">
        <f t="shared" si="30"/>
        <v>-2935.8425932216933</v>
      </c>
      <c r="CO38" s="87">
        <f t="shared" si="31"/>
        <v>2208.084151134866</v>
      </c>
      <c r="CP38" s="87">
        <f t="shared" si="32"/>
        <v>-13667.37139074118</v>
      </c>
      <c r="CQ38" s="87">
        <f t="shared" si="33"/>
        <v>-9242.88462447404</v>
      </c>
      <c r="CR38" s="87">
        <f t="shared" si="34"/>
        <v>9539.269233351135</v>
      </c>
      <c r="CS38" s="87">
        <f t="shared" si="35"/>
        <v>5703.219915975115</v>
      </c>
      <c r="CT38" s="9">
        <f t="shared" si="36"/>
        <v>8903.81290963598</v>
      </c>
    </row>
    <row r="39" spans="1:98" ht="13.5">
      <c r="A39" s="113" t="s">
        <v>571</v>
      </c>
      <c r="B39" s="112" t="s">
        <v>570</v>
      </c>
      <c r="C39" s="87">
        <v>6416.36</v>
      </c>
      <c r="D39" s="87">
        <v>8241.75</v>
      </c>
      <c r="E39" s="87">
        <v>7787.7</v>
      </c>
      <c r="F39" s="87">
        <v>11479.58</v>
      </c>
      <c r="G39" s="87">
        <v>13297.95</v>
      </c>
      <c r="H39" s="87">
        <v>10676.14</v>
      </c>
      <c r="I39" s="87">
        <v>9211.04</v>
      </c>
      <c r="J39" s="87">
        <v>9106.87</v>
      </c>
      <c r="K39" s="87">
        <v>8701.51</v>
      </c>
      <c r="L39" s="87">
        <v>3282.55</v>
      </c>
      <c r="M39" s="87">
        <v>3845.08</v>
      </c>
      <c r="N39" s="87">
        <v>6657.66</v>
      </c>
      <c r="O39" s="86">
        <v>9126.67</v>
      </c>
      <c r="P39" s="87">
        <v>10597.68</v>
      </c>
      <c r="Q39" s="87">
        <v>10394.16</v>
      </c>
      <c r="R39" s="87">
        <v>10230.97</v>
      </c>
      <c r="S39" s="87">
        <v>4570.95</v>
      </c>
      <c r="T39" s="87">
        <v>6688.13</v>
      </c>
      <c r="U39" s="87">
        <v>10207.64</v>
      </c>
      <c r="W39" s="110">
        <v>0.318930933535726</v>
      </c>
      <c r="X39" s="110">
        <v>-0.00970035759792831</v>
      </c>
      <c r="Y39" s="110">
        <v>0.5169551321960735</v>
      </c>
      <c r="Z39" s="110">
        <v>0.2531739082849951</v>
      </c>
      <c r="AA39" s="110">
        <v>0.0013536822340123322</v>
      </c>
      <c r="AB39" s="110">
        <v>-0.05106512875302527</v>
      </c>
      <c r="AC39" s="110">
        <v>0.2470071919303325</v>
      </c>
      <c r="AD39" s="110">
        <v>0.020323929907316796</v>
      </c>
      <c r="AE39" s="110">
        <v>0.021905587459818632</v>
      </c>
      <c r="AF39" s="110">
        <v>0.19930372700443577</v>
      </c>
      <c r="AG39" s="110">
        <v>0.7657260738230312</v>
      </c>
      <c r="AH39" s="110">
        <v>0.41752968764343135</v>
      </c>
      <c r="AI39" s="110">
        <v>0.2128967724090569</v>
      </c>
      <c r="AJ39" s="110">
        <v>0.04764783420275842</v>
      </c>
      <c r="AK39" s="110">
        <v>0.14904303100074778</v>
      </c>
      <c r="AL39" s="110">
        <v>-0.5196416979337206</v>
      </c>
      <c r="AM39" s="110">
        <v>0.5087977112861606</v>
      </c>
      <c r="AN39" s="110">
        <v>0.5611494013300025</v>
      </c>
      <c r="AP39" s="7">
        <v>0.10684</v>
      </c>
      <c r="AQ39" s="7">
        <v>0.09475</v>
      </c>
      <c r="AR39" s="7">
        <v>0.11835000000000001</v>
      </c>
      <c r="AS39" s="7">
        <v>0.09015000000000001</v>
      </c>
      <c r="AT39" s="7">
        <v>0.10097</v>
      </c>
      <c r="AU39" s="7">
        <v>0.08858</v>
      </c>
      <c r="AV39" s="7">
        <v>0.07447000000000001</v>
      </c>
      <c r="AW39" s="7">
        <v>0.1000238753436329</v>
      </c>
      <c r="AX39" s="7">
        <v>0.08672299558149162</v>
      </c>
      <c r="AY39" s="7">
        <v>0.08599646874336904</v>
      </c>
      <c r="AZ39" s="7">
        <v>0.07399225439901627</v>
      </c>
      <c r="BA39" s="7">
        <v>0.08084499877769391</v>
      </c>
      <c r="BB39" s="7">
        <v>0.08018</v>
      </c>
      <c r="BC39" s="7">
        <v>0.08398</v>
      </c>
      <c r="BD39" s="7">
        <v>0.08910000000000001</v>
      </c>
      <c r="BE39" s="7">
        <v>0.08034</v>
      </c>
      <c r="BF39" s="7">
        <v>0.06251</v>
      </c>
      <c r="BG39" s="7">
        <v>0.07835</v>
      </c>
      <c r="BI39" s="87">
        <f t="shared" si="0"/>
        <v>2046.3756847012908</v>
      </c>
      <c r="BJ39" s="87">
        <f t="shared" si="1"/>
        <v>-79.94792223272566</v>
      </c>
      <c r="BK39" s="87">
        <f t="shared" si="2"/>
        <v>4025.8914830033614</v>
      </c>
      <c r="BL39" s="87">
        <f t="shared" si="3"/>
        <v>2906.3301340702637</v>
      </c>
      <c r="BM39" s="87">
        <f t="shared" si="4"/>
        <v>18.001198663784294</v>
      </c>
      <c r="BN39" s="87">
        <f t="shared" si="5"/>
        <v>-545.1784636853232</v>
      </c>
      <c r="BO39" s="87">
        <f t="shared" si="6"/>
        <v>2275.19312515797</v>
      </c>
      <c r="BP39" s="87">
        <f t="shared" si="7"/>
        <v>185.08738755504612</v>
      </c>
      <c r="BQ39" s="87">
        <f t="shared" si="8"/>
        <v>190.6116883374864</v>
      </c>
      <c r="BR39" s="87">
        <f t="shared" si="9"/>
        <v>654.2244490784107</v>
      </c>
      <c r="BS39" s="87">
        <f t="shared" si="10"/>
        <v>2944.2780119354607</v>
      </c>
      <c r="BT39" s="87">
        <f t="shared" si="11"/>
        <v>2779.770700236167</v>
      </c>
      <c r="BU39" s="87">
        <f t="shared" si="12"/>
        <v>1943.0385858425675</v>
      </c>
      <c r="BV39" s="87">
        <f t="shared" si="13"/>
        <v>504.9564995738889</v>
      </c>
      <c r="BW39" s="87">
        <f t="shared" si="14"/>
        <v>1549.1771111067326</v>
      </c>
      <c r="BX39" s="87">
        <f t="shared" si="15"/>
        <v>-5316.438622308957</v>
      </c>
      <c r="BY39" s="87">
        <f t="shared" si="16"/>
        <v>2325.688898403476</v>
      </c>
      <c r="BZ39" s="87">
        <f t="shared" si="17"/>
        <v>3753.0401455172296</v>
      </c>
      <c r="CB39" s="87">
        <f t="shared" si="18"/>
        <v>1360.8517823012908</v>
      </c>
      <c r="CC39" s="87">
        <f t="shared" si="19"/>
        <v>-860.8537347327257</v>
      </c>
      <c r="CD39" s="87">
        <f t="shared" si="20"/>
        <v>3104.217188003361</v>
      </c>
      <c r="CE39" s="87">
        <f t="shared" si="21"/>
        <v>1871.4459970702637</v>
      </c>
      <c r="CF39" s="87">
        <f t="shared" si="22"/>
        <v>-1324.6928128362158</v>
      </c>
      <c r="CG39" s="87">
        <f t="shared" si="23"/>
        <v>-1490.870944885323</v>
      </c>
      <c r="CH39" s="87">
        <f t="shared" si="24"/>
        <v>1589.24697635797</v>
      </c>
      <c r="CI39" s="87">
        <f t="shared" si="25"/>
        <v>-725.8170420956241</v>
      </c>
      <c r="CJ39" s="87">
        <f t="shared" si="26"/>
        <v>-564.0093249448187</v>
      </c>
      <c r="CK39" s="87">
        <f t="shared" si="27"/>
        <v>371.9367406048646</v>
      </c>
      <c r="CL39" s="87">
        <f t="shared" si="28"/>
        <v>2659.7718743908913</v>
      </c>
      <c r="CM39" s="87">
        <f t="shared" si="29"/>
        <v>2241.5321856738656</v>
      </c>
      <c r="CN39" s="87">
        <f t="shared" si="30"/>
        <v>1211.2621852425675</v>
      </c>
      <c r="CO39" s="87">
        <f t="shared" si="31"/>
        <v>-385.0366668261111</v>
      </c>
      <c r="CP39" s="87">
        <f t="shared" si="32"/>
        <v>623.0574551067324</v>
      </c>
      <c r="CQ39" s="87">
        <f t="shared" si="33"/>
        <v>-6138.394752108957</v>
      </c>
      <c r="CR39" s="87">
        <f t="shared" si="34"/>
        <v>2039.9588139034756</v>
      </c>
      <c r="CS39" s="87">
        <f t="shared" si="35"/>
        <v>3229.025160017229</v>
      </c>
      <c r="CT39" s="9">
        <f t="shared" si="36"/>
        <v>8812.631080242736</v>
      </c>
    </row>
    <row r="40" spans="1:98" ht="13.5">
      <c r="A40" s="113" t="s">
        <v>625</v>
      </c>
      <c r="B40" s="112" t="s">
        <v>624</v>
      </c>
      <c r="C40" s="87">
        <v>652.15</v>
      </c>
      <c r="D40" s="87">
        <v>840.42</v>
      </c>
      <c r="E40" s="87">
        <v>861.09</v>
      </c>
      <c r="F40" s="87">
        <v>1410.03</v>
      </c>
      <c r="G40" s="87">
        <v>2494.64</v>
      </c>
      <c r="H40" s="87">
        <v>3675.55</v>
      </c>
      <c r="I40" s="87">
        <v>4085.37</v>
      </c>
      <c r="J40" s="87">
        <v>4419.64</v>
      </c>
      <c r="K40" s="87">
        <v>5104.21</v>
      </c>
      <c r="L40" s="87">
        <v>4287.7</v>
      </c>
      <c r="M40" s="87">
        <v>3340.49</v>
      </c>
      <c r="N40" s="87">
        <v>5903.54</v>
      </c>
      <c r="O40" s="86">
        <v>7970.74</v>
      </c>
      <c r="P40" s="87">
        <v>9413.67</v>
      </c>
      <c r="Q40" s="87">
        <v>11539.38</v>
      </c>
      <c r="R40" s="87">
        <v>16075.6</v>
      </c>
      <c r="S40" s="87">
        <v>9157.55</v>
      </c>
      <c r="T40" s="87">
        <v>13711.98</v>
      </c>
      <c r="U40" s="87">
        <v>16550.34</v>
      </c>
      <c r="W40" s="110">
        <v>0.2967967967967968</v>
      </c>
      <c r="X40" s="110">
        <v>0.05191045928213045</v>
      </c>
      <c r="Y40" s="110">
        <v>0.6699688130618233</v>
      </c>
      <c r="Z40" s="110">
        <v>0.7911677468966276</v>
      </c>
      <c r="AA40" s="110">
        <v>0.4607789021772464</v>
      </c>
      <c r="AB40" s="110">
        <v>0.10101603829036865</v>
      </c>
      <c r="AC40" s="110">
        <v>0.09243441122635754</v>
      </c>
      <c r="AD40" s="110">
        <v>0.1592083216978497</v>
      </c>
      <c r="AE40" s="110">
        <v>-0.16290764551778136</v>
      </c>
      <c r="AF40" s="110">
        <v>-0.1978848160005755</v>
      </c>
      <c r="AG40" s="110">
        <v>0.7632523096241812</v>
      </c>
      <c r="AH40" s="110">
        <v>0.331586845384948</v>
      </c>
      <c r="AI40" s="110">
        <v>0.1756622573244917</v>
      </c>
      <c r="AJ40" s="110">
        <v>0.23039310862586726</v>
      </c>
      <c r="AK40" s="110">
        <v>0.40995236980598126</v>
      </c>
      <c r="AL40" s="110">
        <v>-0.4060196588841313</v>
      </c>
      <c r="AM40" s="110">
        <v>0.5416152423303153</v>
      </c>
      <c r="AN40" s="110">
        <v>0.2369702278491328</v>
      </c>
      <c r="AP40" s="7">
        <v>0.120311767742616</v>
      </c>
      <c r="AQ40" s="7">
        <v>0.10876683511489796</v>
      </c>
      <c r="AR40" s="7">
        <v>0.13024086871844948</v>
      </c>
      <c r="AS40" s="7">
        <v>0.09692629253905724</v>
      </c>
      <c r="AT40" s="7">
        <v>0.10850456002299261</v>
      </c>
      <c r="AU40" s="7">
        <v>0.09286570607865595</v>
      </c>
      <c r="AV40" s="7">
        <v>0.07800203393345546</v>
      </c>
      <c r="AW40" s="7">
        <v>0.10030410694775921</v>
      </c>
      <c r="AX40" s="7">
        <v>0.08485505341591427</v>
      </c>
      <c r="AY40" s="7">
        <v>0.08217555051594683</v>
      </c>
      <c r="AZ40" s="7">
        <v>0.07109427876018588</v>
      </c>
      <c r="BA40" s="7">
        <v>0.0754798129496459</v>
      </c>
      <c r="BB40" s="7">
        <v>0.08018</v>
      </c>
      <c r="BC40" s="7">
        <v>0.08398</v>
      </c>
      <c r="BD40" s="7">
        <v>0.08910000000000001</v>
      </c>
      <c r="BE40" s="7">
        <v>0.08034</v>
      </c>
      <c r="BF40" s="7">
        <v>0.06251</v>
      </c>
      <c r="BG40" s="7">
        <v>0.07835</v>
      </c>
      <c r="BI40" s="87">
        <f t="shared" si="0"/>
        <v>193.55603103103104</v>
      </c>
      <c r="BJ40" s="87">
        <f t="shared" si="1"/>
        <v>43.62658818988807</v>
      </c>
      <c r="BK40" s="87">
        <f t="shared" si="2"/>
        <v>576.9034452394054</v>
      </c>
      <c r="BL40" s="87">
        <f t="shared" si="3"/>
        <v>1115.5702581566518</v>
      </c>
      <c r="BM40" s="87">
        <f t="shared" si="4"/>
        <v>1149.4774805274458</v>
      </c>
      <c r="BN40" s="87">
        <f t="shared" si="5"/>
        <v>371.2894995381645</v>
      </c>
      <c r="BO40" s="87">
        <f t="shared" si="6"/>
        <v>377.62877059182426</v>
      </c>
      <c r="BP40" s="87">
        <f t="shared" si="7"/>
        <v>703.6434669086846</v>
      </c>
      <c r="BQ40" s="87">
        <f t="shared" si="8"/>
        <v>-831.5148333283148</v>
      </c>
      <c r="BR40" s="87">
        <f t="shared" si="9"/>
        <v>-848.4707255656675</v>
      </c>
      <c r="BS40" s="87">
        <f t="shared" si="10"/>
        <v>2549.6367077764808</v>
      </c>
      <c r="BT40" s="87">
        <f t="shared" si="11"/>
        <v>1957.5362052038558</v>
      </c>
      <c r="BU40" s="87">
        <f t="shared" si="12"/>
        <v>1400.158180946619</v>
      </c>
      <c r="BV40" s="87">
        <f t="shared" si="13"/>
        <v>2168.844694878068</v>
      </c>
      <c r="BW40" s="87">
        <f t="shared" si="14"/>
        <v>4730.596177091744</v>
      </c>
      <c r="BX40" s="87">
        <f t="shared" si="15"/>
        <v>-6527.00962835774</v>
      </c>
      <c r="BY40" s="87">
        <f t="shared" si="16"/>
        <v>4959.868662401978</v>
      </c>
      <c r="BZ40" s="87">
        <f t="shared" si="17"/>
        <v>3249.3310248627517</v>
      </c>
      <c r="CB40" s="87">
        <f t="shared" si="18"/>
        <v>115.09471169768403</v>
      </c>
      <c r="CC40" s="87">
        <f t="shared" si="19"/>
        <v>-47.78323537737447</v>
      </c>
      <c r="CD40" s="87">
        <f t="shared" si="20"/>
        <v>464.75433559463573</v>
      </c>
      <c r="CE40" s="87">
        <f t="shared" si="21"/>
        <v>978.9012778878049</v>
      </c>
      <c r="CF40" s="87">
        <f t="shared" si="22"/>
        <v>878.7976649116877</v>
      </c>
      <c r="CG40" s="87">
        <f t="shared" si="23"/>
        <v>29.956953560760613</v>
      </c>
      <c r="CH40" s="87">
        <f t="shared" si="24"/>
        <v>58.961601221103344</v>
      </c>
      <c r="CI40" s="87">
        <f t="shared" si="25"/>
        <v>260.33542367809</v>
      </c>
      <c r="CJ40" s="87">
        <f t="shared" si="26"/>
        <v>-1264.6328455243586</v>
      </c>
      <c r="CK40" s="87">
        <f t="shared" si="27"/>
        <v>-1200.8148335128928</v>
      </c>
      <c r="CL40" s="87">
        <f t="shared" si="28"/>
        <v>2312.1469805208676</v>
      </c>
      <c r="CM40" s="87">
        <f t="shared" si="29"/>
        <v>1511.9381102631032</v>
      </c>
      <c r="CN40" s="87">
        <f t="shared" si="30"/>
        <v>761.0642477466189</v>
      </c>
      <c r="CO40" s="87">
        <f t="shared" si="31"/>
        <v>1378.284688278068</v>
      </c>
      <c r="CP40" s="87">
        <f t="shared" si="32"/>
        <v>3702.437419091744</v>
      </c>
      <c r="CQ40" s="87">
        <f t="shared" si="33"/>
        <v>-7818.52333235774</v>
      </c>
      <c r="CR40" s="87">
        <f t="shared" si="34"/>
        <v>4387.4302119019785</v>
      </c>
      <c r="CS40" s="87">
        <f t="shared" si="35"/>
        <v>2174.997391862752</v>
      </c>
      <c r="CT40" s="9">
        <f t="shared" si="36"/>
        <v>8683.346771444532</v>
      </c>
    </row>
    <row r="41" spans="1:98" ht="13.5">
      <c r="A41" s="113" t="s">
        <v>375</v>
      </c>
      <c r="B41" s="112" t="s">
        <v>374</v>
      </c>
      <c r="C41" s="87">
        <v>3080.16</v>
      </c>
      <c r="D41" s="87">
        <v>3636.62</v>
      </c>
      <c r="E41" s="87">
        <v>3779.73</v>
      </c>
      <c r="F41" s="87">
        <v>5790.84</v>
      </c>
      <c r="G41" s="87">
        <v>7543.36</v>
      </c>
      <c r="H41" s="87">
        <v>13589.73</v>
      </c>
      <c r="I41" s="87">
        <v>13024.71</v>
      </c>
      <c r="J41" s="87">
        <v>17780.59</v>
      </c>
      <c r="K41" s="87">
        <v>16150.49</v>
      </c>
      <c r="L41" s="87">
        <v>5624.63</v>
      </c>
      <c r="M41" s="87">
        <v>8164.14</v>
      </c>
      <c r="N41" s="87">
        <v>11389.66</v>
      </c>
      <c r="O41" s="86">
        <v>17343.09</v>
      </c>
      <c r="P41" s="87">
        <v>31775.56</v>
      </c>
      <c r="Q41" s="87">
        <v>31221.04</v>
      </c>
      <c r="R41" s="87">
        <v>33404.5</v>
      </c>
      <c r="S41" s="87">
        <v>16248.45</v>
      </c>
      <c r="T41" s="87">
        <v>27139.01</v>
      </c>
      <c r="U41" s="87">
        <v>37136.29</v>
      </c>
      <c r="W41" s="110">
        <v>0.13882461823229986</v>
      </c>
      <c r="X41" s="110">
        <v>0.07273466070702961</v>
      </c>
      <c r="Y41" s="110">
        <v>0.5674242424242424</v>
      </c>
      <c r="Z41" s="110">
        <v>0.2716288061865637</v>
      </c>
      <c r="AA41" s="110">
        <v>0.742683390345876</v>
      </c>
      <c r="AB41" s="110">
        <v>-0.4208287895310796</v>
      </c>
      <c r="AC41" s="110">
        <v>0.3769534927508942</v>
      </c>
      <c r="AD41" s="110">
        <v>-0.08888281143169696</v>
      </c>
      <c r="AE41" s="110">
        <v>-0.6328980939516734</v>
      </c>
      <c r="AF41" s="110">
        <v>0.4721995094031073</v>
      </c>
      <c r="AG41" s="110">
        <v>0.4207164676478756</v>
      </c>
      <c r="AH41" s="110">
        <v>0.532642689601251</v>
      </c>
      <c r="AI41" s="110">
        <v>0.5946259596500627</v>
      </c>
      <c r="AJ41" s="110">
        <v>0.011100359082220956</v>
      </c>
      <c r="AK41" s="110">
        <v>0.2332692657539015</v>
      </c>
      <c r="AL41" s="110">
        <v>-0.5146003424811283</v>
      </c>
      <c r="AM41" s="110">
        <v>0.6823106601131017</v>
      </c>
      <c r="AN41" s="110">
        <v>0.37297760045238926</v>
      </c>
      <c r="AP41" s="7">
        <v>0.1147906921996386</v>
      </c>
      <c r="AQ41" s="7">
        <v>0.10286770495700559</v>
      </c>
      <c r="AR41" s="7">
        <v>0.12895518930422556</v>
      </c>
      <c r="AS41" s="7">
        <v>0.09645969315772845</v>
      </c>
      <c r="AT41" s="7">
        <v>0.10570969333686556</v>
      </c>
      <c r="AU41" s="7">
        <v>0.09477092652920543</v>
      </c>
      <c r="AV41" s="7">
        <v>0.07994435892273123</v>
      </c>
      <c r="AW41" s="7">
        <v>0.10277097249492431</v>
      </c>
      <c r="AX41" s="7">
        <v>0.0926111946929479</v>
      </c>
      <c r="AY41" s="7">
        <v>0.09401407551498936</v>
      </c>
      <c r="AZ41" s="7">
        <v>0.0794148718663</v>
      </c>
      <c r="BA41" s="7">
        <v>0.08540981003824974</v>
      </c>
      <c r="BB41" s="7">
        <v>0.08018</v>
      </c>
      <c r="BC41" s="7">
        <v>0.08398</v>
      </c>
      <c r="BD41" s="7">
        <v>0.08910000000000001</v>
      </c>
      <c r="BE41" s="7">
        <v>0.08034</v>
      </c>
      <c r="BF41" s="7">
        <v>0.06251</v>
      </c>
      <c r="BG41" s="7">
        <v>0.07835</v>
      </c>
      <c r="BI41" s="87">
        <f t="shared" si="0"/>
        <v>427.6020360944007</v>
      </c>
      <c r="BJ41" s="87">
        <f t="shared" si="1"/>
        <v>264.508321820398</v>
      </c>
      <c r="BK41" s="87">
        <f t="shared" si="2"/>
        <v>2144.710431818182</v>
      </c>
      <c r="BL41" s="87">
        <f t="shared" si="3"/>
        <v>1572.9589560174006</v>
      </c>
      <c r="BM41" s="87">
        <f t="shared" si="4"/>
        <v>5602.328179399467</v>
      </c>
      <c r="BN41" s="87">
        <f t="shared" si="5"/>
        <v>-5718.949625954198</v>
      </c>
      <c r="BO41" s="87">
        <f t="shared" si="6"/>
        <v>4909.709926567499</v>
      </c>
      <c r="BP41" s="87">
        <f t="shared" si="7"/>
        <v>-1580.3888281143168</v>
      </c>
      <c r="BQ41" s="87">
        <f t="shared" si="8"/>
        <v>-10221.614337385561</v>
      </c>
      <c r="BR41" s="87">
        <f t="shared" si="9"/>
        <v>2655.9475265739993</v>
      </c>
      <c r="BS41" s="87">
        <f t="shared" si="10"/>
        <v>3434.7881421827274</v>
      </c>
      <c r="BT41" s="87">
        <f t="shared" si="11"/>
        <v>6066.619136043785</v>
      </c>
      <c r="BU41" s="87">
        <f t="shared" si="12"/>
        <v>10312.651534547405</v>
      </c>
      <c r="BV41" s="87">
        <f t="shared" si="13"/>
        <v>352.72012603865693</v>
      </c>
      <c r="BW41" s="87">
        <f t="shared" si="14"/>
        <v>7282.909076873189</v>
      </c>
      <c r="BX41" s="87">
        <f t="shared" si="15"/>
        <v>-17189.96714041085</v>
      </c>
      <c r="BY41" s="87">
        <f t="shared" si="16"/>
        <v>11086.490645314729</v>
      </c>
      <c r="BZ41" s="87">
        <f t="shared" si="17"/>
        <v>10122.242828453396</v>
      </c>
      <c r="CB41" s="87">
        <f t="shared" si="18"/>
        <v>74.0283376087619</v>
      </c>
      <c r="CC41" s="87">
        <f t="shared" si="19"/>
        <v>-109.58243138034766</v>
      </c>
      <c r="CD41" s="87">
        <f t="shared" si="20"/>
        <v>1657.2946341493212</v>
      </c>
      <c r="CE41" s="87">
        <f t="shared" si="21"/>
        <v>1014.3763064919003</v>
      </c>
      <c r="CF41" s="87">
        <f t="shared" si="22"/>
        <v>4804.921907069889</v>
      </c>
      <c r="CG41" s="87">
        <f t="shared" si="23"/>
        <v>-7006.860929335937</v>
      </c>
      <c r="CH41" s="87">
        <f t="shared" si="24"/>
        <v>3868.457835463012</v>
      </c>
      <c r="CI41" s="87">
        <f t="shared" si="25"/>
        <v>-3407.717353947843</v>
      </c>
      <c r="CJ41" s="87">
        <f t="shared" si="26"/>
        <v>-11717.330511162068</v>
      </c>
      <c r="CK41" s="87">
        <f t="shared" si="27"/>
        <v>2127.1531370101247</v>
      </c>
      <c r="CL41" s="87">
        <f t="shared" si="28"/>
        <v>2786.4340101841926</v>
      </c>
      <c r="CM41" s="87">
        <f t="shared" si="29"/>
        <v>5093.830439043533</v>
      </c>
      <c r="CN41" s="87">
        <f t="shared" si="30"/>
        <v>8922.082578347407</v>
      </c>
      <c r="CO41" s="87">
        <f t="shared" si="31"/>
        <v>-2315.7914027613433</v>
      </c>
      <c r="CP41" s="87">
        <f t="shared" si="32"/>
        <v>4501.1144128731885</v>
      </c>
      <c r="CQ41" s="87">
        <f t="shared" si="33"/>
        <v>-19873.68467041085</v>
      </c>
      <c r="CR41" s="87">
        <f t="shared" si="34"/>
        <v>10070.80003581473</v>
      </c>
      <c r="CS41" s="87">
        <f t="shared" si="35"/>
        <v>7995.9013949533955</v>
      </c>
      <c r="CT41" s="9">
        <f t="shared" si="36"/>
        <v>8485.427730011066</v>
      </c>
    </row>
    <row r="42" spans="1:98" ht="13.5">
      <c r="A42" s="113" t="s">
        <v>349</v>
      </c>
      <c r="B42" s="112" t="s">
        <v>348</v>
      </c>
      <c r="C42" s="87">
        <v>2729.89</v>
      </c>
      <c r="D42" s="87">
        <v>3766.29</v>
      </c>
      <c r="E42" s="87">
        <v>2852.49</v>
      </c>
      <c r="F42" s="87">
        <v>4033.53</v>
      </c>
      <c r="G42" s="87">
        <v>5567.43</v>
      </c>
      <c r="H42" s="87">
        <v>10956.47</v>
      </c>
      <c r="I42" s="87">
        <v>8048.47</v>
      </c>
      <c r="J42" s="87">
        <v>8024.09</v>
      </c>
      <c r="K42" s="87">
        <v>9281.84</v>
      </c>
      <c r="L42" s="87">
        <v>9215.94</v>
      </c>
      <c r="M42" s="87">
        <v>8788.51</v>
      </c>
      <c r="N42" s="87">
        <v>12935.5</v>
      </c>
      <c r="O42" s="86">
        <v>17506.73</v>
      </c>
      <c r="P42" s="87">
        <v>23856.53</v>
      </c>
      <c r="Q42" s="87">
        <v>27932.27</v>
      </c>
      <c r="R42" s="87">
        <v>28037.18</v>
      </c>
      <c r="S42" s="87">
        <v>14841.92</v>
      </c>
      <c r="T42" s="87">
        <v>24041.29</v>
      </c>
      <c r="U42" s="87">
        <v>24847.55</v>
      </c>
      <c r="W42" s="110">
        <v>0.31988115370925985</v>
      </c>
      <c r="X42" s="110">
        <v>-0.21642954567751604</v>
      </c>
      <c r="Y42" s="110">
        <v>0.42655111450309935</v>
      </c>
      <c r="Z42" s="110">
        <v>0.3664167435346255</v>
      </c>
      <c r="AA42" s="110">
        <v>0.9163996774073995</v>
      </c>
      <c r="AB42" s="110">
        <v>-0.26014972919422674</v>
      </c>
      <c r="AC42" s="110">
        <v>0.008940219199742083</v>
      </c>
      <c r="AD42" s="110">
        <v>0.19651472634609712</v>
      </c>
      <c r="AE42" s="110">
        <v>-0.06781074945437104</v>
      </c>
      <c r="AF42" s="110">
        <v>-0.02595927626957062</v>
      </c>
      <c r="AG42" s="110">
        <v>0.5389028522272419</v>
      </c>
      <c r="AH42" s="110">
        <v>0.3461574842748163</v>
      </c>
      <c r="AI42" s="110">
        <v>0.39737008899960635</v>
      </c>
      <c r="AJ42" s="110">
        <v>0.17793875323728892</v>
      </c>
      <c r="AK42" s="110">
        <v>0.044143868940461406</v>
      </c>
      <c r="AL42" s="110">
        <v>-0.43708904793485415</v>
      </c>
      <c r="AM42" s="110">
        <v>0.7178110930081814</v>
      </c>
      <c r="AN42" s="110">
        <v>0.06487046940366836</v>
      </c>
      <c r="AP42" s="7">
        <v>0.11868920106726921</v>
      </c>
      <c r="AQ42" s="7">
        <v>0.10439535152721169</v>
      </c>
      <c r="AR42" s="7">
        <v>0.12700678179881741</v>
      </c>
      <c r="AS42" s="7">
        <v>0.09479397837179787</v>
      </c>
      <c r="AT42" s="7">
        <v>0.10701231634813639</v>
      </c>
      <c r="AU42" s="7">
        <v>0.09698652007314411</v>
      </c>
      <c r="AV42" s="7">
        <v>0.08364818373882704</v>
      </c>
      <c r="AW42" s="7">
        <v>0.10781494107291595</v>
      </c>
      <c r="AX42" s="7">
        <v>0.09252139123110913</v>
      </c>
      <c r="AY42" s="7">
        <v>0.08910648590814313</v>
      </c>
      <c r="AZ42" s="7">
        <v>0.07286651193855931</v>
      </c>
      <c r="BA42" s="7">
        <v>0.07520327131929981</v>
      </c>
      <c r="BB42" s="7">
        <v>0.08018</v>
      </c>
      <c r="BC42" s="7">
        <v>0.08398</v>
      </c>
      <c r="BD42" s="7">
        <v>0.08910000000000001</v>
      </c>
      <c r="BE42" s="7">
        <v>0.08034</v>
      </c>
      <c r="BF42" s="7">
        <v>0.06251</v>
      </c>
      <c r="BG42" s="7">
        <v>0.07835</v>
      </c>
      <c r="BI42" s="87">
        <f t="shared" si="0"/>
        <v>873.2403626993713</v>
      </c>
      <c r="BJ42" s="87">
        <f t="shared" si="1"/>
        <v>-815.1364335897719</v>
      </c>
      <c r="BK42" s="87">
        <f t="shared" si="2"/>
        <v>1216.7327886089458</v>
      </c>
      <c r="BL42" s="87">
        <f t="shared" si="3"/>
        <v>1477.952927549218</v>
      </c>
      <c r="BM42" s="87">
        <f t="shared" si="4"/>
        <v>5101.991055988278</v>
      </c>
      <c r="BN42" s="87">
        <f t="shared" si="5"/>
        <v>-2850.3227034246693</v>
      </c>
      <c r="BO42" s="87">
        <f t="shared" si="6"/>
        <v>71.95508602254817</v>
      </c>
      <c r="BP42" s="87">
        <f t="shared" si="7"/>
        <v>1576.8518505264544</v>
      </c>
      <c r="BQ42" s="87">
        <f t="shared" si="8"/>
        <v>-629.4085267155593</v>
      </c>
      <c r="BR42" s="87">
        <f t="shared" si="9"/>
        <v>-239.23913254378667</v>
      </c>
      <c r="BS42" s="87">
        <f t="shared" si="10"/>
        <v>4736.153105827638</v>
      </c>
      <c r="BT42" s="87">
        <f t="shared" si="11"/>
        <v>4477.720137836886</v>
      </c>
      <c r="BU42" s="87">
        <f t="shared" si="12"/>
        <v>6956.650858192078</v>
      </c>
      <c r="BV42" s="87">
        <f t="shared" si="13"/>
        <v>4245.00120476798</v>
      </c>
      <c r="BW42" s="87">
        <f t="shared" si="14"/>
        <v>1233.038466089582</v>
      </c>
      <c r="BX42" s="87">
        <f t="shared" si="15"/>
        <v>-12254.744312978135</v>
      </c>
      <c r="BY42" s="87">
        <f t="shared" si="16"/>
        <v>10653.694817539987</v>
      </c>
      <c r="BZ42" s="87">
        <f t="shared" si="17"/>
        <v>1559.5697673697182</v>
      </c>
      <c r="CB42" s="87">
        <f t="shared" si="18"/>
        <v>549.2318995978438</v>
      </c>
      <c r="CC42" s="87">
        <f t="shared" si="19"/>
        <v>-1208.319602093194</v>
      </c>
      <c r="CD42" s="87">
        <f t="shared" si="20"/>
        <v>854.4472135956371</v>
      </c>
      <c r="CE42" s="87">
        <f t="shared" si="21"/>
        <v>1095.59857196722</v>
      </c>
      <c r="CF42" s="87">
        <f t="shared" si="22"/>
        <v>4506.207475582173</v>
      </c>
      <c r="CG42" s="87">
        <f t="shared" si="23"/>
        <v>-3912.9526010104705</v>
      </c>
      <c r="CH42" s="87">
        <f t="shared" si="24"/>
        <v>-601.2848113538892</v>
      </c>
      <c r="CI42" s="87">
        <f t="shared" si="25"/>
        <v>711.7350600126804</v>
      </c>
      <c r="CJ42" s="87">
        <f t="shared" si="26"/>
        <v>-1488.1772767001173</v>
      </c>
      <c r="CK42" s="87">
        <f t="shared" si="27"/>
        <v>-1060.4391602840792</v>
      </c>
      <c r="CL42" s="87">
        <f t="shared" si="28"/>
        <v>4095.76503699049</v>
      </c>
      <c r="CM42" s="87">
        <f t="shared" si="29"/>
        <v>3504.9282216860834</v>
      </c>
      <c r="CN42" s="87">
        <f t="shared" si="30"/>
        <v>5552.961246792078</v>
      </c>
      <c r="CO42" s="87">
        <f t="shared" si="31"/>
        <v>2241.52981536798</v>
      </c>
      <c r="CP42" s="87">
        <f t="shared" si="32"/>
        <v>-1255.7267909104185</v>
      </c>
      <c r="CQ42" s="87">
        <f t="shared" si="33"/>
        <v>-14507.251354178134</v>
      </c>
      <c r="CR42" s="87">
        <f t="shared" si="34"/>
        <v>9725.926398339987</v>
      </c>
      <c r="CS42" s="87">
        <f t="shared" si="35"/>
        <v>-324.0653041302819</v>
      </c>
      <c r="CT42" s="9">
        <f t="shared" si="36"/>
        <v>8480.114039271588</v>
      </c>
    </row>
    <row r="43" spans="1:98" ht="13.5">
      <c r="A43" s="113" t="s">
        <v>321</v>
      </c>
      <c r="B43" s="112" t="s">
        <v>320</v>
      </c>
      <c r="C43" s="87">
        <v>2350</v>
      </c>
      <c r="D43" s="87">
        <v>3118.32</v>
      </c>
      <c r="E43" s="87">
        <v>2995.14</v>
      </c>
      <c r="F43" s="87">
        <v>3835.2</v>
      </c>
      <c r="G43" s="87">
        <v>4034.95</v>
      </c>
      <c r="H43" s="87">
        <v>3324.7</v>
      </c>
      <c r="I43" s="87">
        <v>2651.24</v>
      </c>
      <c r="J43" s="87">
        <v>2093.13</v>
      </c>
      <c r="K43" s="87">
        <v>6410.95</v>
      </c>
      <c r="L43" s="87">
        <v>4516.54</v>
      </c>
      <c r="M43" s="87">
        <v>4612.23</v>
      </c>
      <c r="N43" s="87">
        <v>5313.52</v>
      </c>
      <c r="O43" s="86">
        <v>8461.51</v>
      </c>
      <c r="P43" s="87">
        <v>17724.79</v>
      </c>
      <c r="Q43" s="87">
        <v>15204.82</v>
      </c>
      <c r="R43" s="87">
        <v>21954.68</v>
      </c>
      <c r="S43" s="87">
        <v>16617.09</v>
      </c>
      <c r="T43" s="87">
        <v>24554.17</v>
      </c>
      <c r="U43" s="87">
        <v>23219.57</v>
      </c>
      <c r="W43" s="110">
        <v>0.3360655737704916</v>
      </c>
      <c r="X43" s="110">
        <v>-0.03323108384458073</v>
      </c>
      <c r="Y43" s="110">
        <v>0.28767847699629834</v>
      </c>
      <c r="Z43" s="110">
        <v>0.05708418891170419</v>
      </c>
      <c r="AA43" s="110">
        <v>-0.1561771561771561</v>
      </c>
      <c r="AB43" s="110">
        <v>-0.18047882136279925</v>
      </c>
      <c r="AC43" s="110">
        <v>0.024719101123595433</v>
      </c>
      <c r="AD43" s="110">
        <v>2.125548245614035</v>
      </c>
      <c r="AE43" s="110">
        <v>-0.28100333274864064</v>
      </c>
      <c r="AF43" s="110">
        <v>0.02512808001951705</v>
      </c>
      <c r="AG43" s="110">
        <v>0.1618277010947169</v>
      </c>
      <c r="AH43" s="110">
        <v>0.5522326915198688</v>
      </c>
      <c r="AI43" s="110">
        <v>1.0625503871009019</v>
      </c>
      <c r="AJ43" s="110">
        <v>-0.14617379543113818</v>
      </c>
      <c r="AK43" s="110">
        <v>0.43548809022075585</v>
      </c>
      <c r="AL43" s="110">
        <v>-0.25011009926651107</v>
      </c>
      <c r="AM43" s="110">
        <v>0.47355204536249484</v>
      </c>
      <c r="AN43" s="110">
        <v>-0.054953914939622206</v>
      </c>
      <c r="AP43" s="7">
        <v>0.11736437688171086</v>
      </c>
      <c r="AQ43" s="7">
        <v>0.10416649427932659</v>
      </c>
      <c r="AR43" s="7">
        <v>0.13169179345375243</v>
      </c>
      <c r="AS43" s="7">
        <v>0.09921764756401974</v>
      </c>
      <c r="AT43" s="7">
        <v>0.111552220341962</v>
      </c>
      <c r="AU43" s="7">
        <v>0.0977484474259546</v>
      </c>
      <c r="AV43" s="7">
        <v>0.0800683487941844</v>
      </c>
      <c r="AW43" s="7">
        <v>0.10742031736516469</v>
      </c>
      <c r="AX43" s="7">
        <v>0.09321598971407806</v>
      </c>
      <c r="AY43" s="7">
        <v>0.0896869526819566</v>
      </c>
      <c r="AZ43" s="7">
        <v>0.0747367799518314</v>
      </c>
      <c r="BA43" s="7">
        <v>0.08188843532415979</v>
      </c>
      <c r="BB43" s="7">
        <v>0.08018</v>
      </c>
      <c r="BC43" s="7">
        <v>0.08398</v>
      </c>
      <c r="BD43" s="7">
        <v>0.08910000000000001</v>
      </c>
      <c r="BE43" s="7">
        <v>0.08034</v>
      </c>
      <c r="BF43" s="7">
        <v>0.06251</v>
      </c>
      <c r="BG43" s="7">
        <v>0.07835</v>
      </c>
      <c r="BI43" s="87">
        <f t="shared" si="0"/>
        <v>789.7540983606553</v>
      </c>
      <c r="BJ43" s="87">
        <f t="shared" si="1"/>
        <v>-103.625153374233</v>
      </c>
      <c r="BK43" s="87">
        <f t="shared" si="2"/>
        <v>861.637313590693</v>
      </c>
      <c r="BL43" s="87">
        <f t="shared" si="3"/>
        <v>218.9292813141679</v>
      </c>
      <c r="BM43" s="87">
        <f t="shared" si="4"/>
        <v>-630.167016317016</v>
      </c>
      <c r="BN43" s="87">
        <f t="shared" si="5"/>
        <v>-600.0379373848987</v>
      </c>
      <c r="BO43" s="87">
        <f t="shared" si="6"/>
        <v>65.53626966292114</v>
      </c>
      <c r="BP43" s="87">
        <f t="shared" si="7"/>
        <v>4449.048799342106</v>
      </c>
      <c r="BQ43" s="87">
        <f t="shared" si="8"/>
        <v>-1801.4983160848976</v>
      </c>
      <c r="BR43" s="87">
        <f t="shared" si="9"/>
        <v>113.49197853134955</v>
      </c>
      <c r="BS43" s="87">
        <f t="shared" si="10"/>
        <v>746.386577820086</v>
      </c>
      <c r="BT43" s="87">
        <f t="shared" si="11"/>
        <v>2934.2994510446533</v>
      </c>
      <c r="BU43" s="87">
        <f t="shared" si="12"/>
        <v>8990.780725958153</v>
      </c>
      <c r="BV43" s="87">
        <f t="shared" si="13"/>
        <v>-2590.8998275198837</v>
      </c>
      <c r="BW43" s="87">
        <f t="shared" si="14"/>
        <v>6621.5180239503525</v>
      </c>
      <c r="BX43" s="87">
        <f t="shared" si="15"/>
        <v>-5491.0871941644855</v>
      </c>
      <c r="BY43" s="87">
        <f t="shared" si="16"/>
        <v>7869.05695747266</v>
      </c>
      <c r="BZ43" s="87">
        <f t="shared" si="17"/>
        <v>-1349.3477695930233</v>
      </c>
      <c r="CB43" s="87">
        <f t="shared" si="18"/>
        <v>513.9478126886348</v>
      </c>
      <c r="CC43" s="87">
        <f t="shared" si="19"/>
        <v>-428.4496158153427</v>
      </c>
      <c r="CD43" s="87">
        <f t="shared" si="20"/>
        <v>467.20195534562095</v>
      </c>
      <c r="CE43" s="87">
        <f t="shared" si="21"/>
        <v>-161.5902406233606</v>
      </c>
      <c r="CF43" s="87">
        <f t="shared" si="22"/>
        <v>-1080.2746477858154</v>
      </c>
      <c r="CG43" s="87">
        <f t="shared" si="23"/>
        <v>-925.0222005419697</v>
      </c>
      <c r="CH43" s="87">
        <f t="shared" si="24"/>
        <v>-146.74413939417227</v>
      </c>
      <c r="CI43" s="87">
        <f t="shared" si="25"/>
        <v>4224.204110455558</v>
      </c>
      <c r="CJ43" s="87">
        <f t="shared" si="26"/>
        <v>-2399.1013653423665</v>
      </c>
      <c r="CK43" s="87">
        <f t="shared" si="27"/>
        <v>-291.58273073481473</v>
      </c>
      <c r="CL43" s="87">
        <f t="shared" si="28"/>
        <v>401.68335922285075</v>
      </c>
      <c r="CM43" s="87">
        <f t="shared" si="29"/>
        <v>2499.183612181024</v>
      </c>
      <c r="CN43" s="87">
        <f t="shared" si="30"/>
        <v>8312.336854158153</v>
      </c>
      <c r="CO43" s="87">
        <f t="shared" si="31"/>
        <v>-4079.427691719884</v>
      </c>
      <c r="CP43" s="87">
        <f t="shared" si="32"/>
        <v>5266.768561950353</v>
      </c>
      <c r="CQ43" s="87">
        <f t="shared" si="33"/>
        <v>-7254.926185364485</v>
      </c>
      <c r="CR43" s="87">
        <f t="shared" si="34"/>
        <v>6830.322661572659</v>
      </c>
      <c r="CS43" s="87">
        <f t="shared" si="35"/>
        <v>-3273.1669890930234</v>
      </c>
      <c r="CT43" s="9">
        <f t="shared" si="36"/>
        <v>8475.363121159618</v>
      </c>
    </row>
    <row r="44" spans="1:98" ht="13.5">
      <c r="A44" s="113" t="s">
        <v>259</v>
      </c>
      <c r="B44" s="112" t="s">
        <v>258</v>
      </c>
      <c r="C44" s="87">
        <v>8901.43</v>
      </c>
      <c r="D44" s="87">
        <v>9412.14</v>
      </c>
      <c r="E44" s="87">
        <v>9188.23</v>
      </c>
      <c r="F44" s="87">
        <v>10227.2</v>
      </c>
      <c r="G44" s="87">
        <v>13550.51</v>
      </c>
      <c r="H44" s="87">
        <v>21741.73</v>
      </c>
      <c r="I44" s="87">
        <v>27194.54</v>
      </c>
      <c r="J44" s="87">
        <v>37867.76</v>
      </c>
      <c r="K44" s="87">
        <v>37076.02</v>
      </c>
      <c r="L44" s="87">
        <v>31861.53</v>
      </c>
      <c r="M44" s="87">
        <v>28221.12</v>
      </c>
      <c r="N44" s="87">
        <v>26888.83</v>
      </c>
      <c r="O44" s="86">
        <v>27129.36</v>
      </c>
      <c r="P44" s="87">
        <v>28415.3</v>
      </c>
      <c r="Q44" s="87">
        <v>33554.23</v>
      </c>
      <c r="R44" s="87">
        <v>39741.02</v>
      </c>
      <c r="S44" s="87">
        <v>34593.14</v>
      </c>
      <c r="T44" s="87">
        <v>40844.24</v>
      </c>
      <c r="U44" s="87">
        <v>38793.25</v>
      </c>
      <c r="W44" s="110">
        <v>0.14583076733587874</v>
      </c>
      <c r="X44" s="110">
        <v>0.04374932817370736</v>
      </c>
      <c r="Y44" s="110">
        <v>0.13831101956745617</v>
      </c>
      <c r="Z44" s="110">
        <v>0.34443137609698726</v>
      </c>
      <c r="AA44" s="110">
        <v>0.621601615074024</v>
      </c>
      <c r="AB44" s="110">
        <v>0.2801593559364237</v>
      </c>
      <c r="AC44" s="110">
        <v>0.4170448651452281</v>
      </c>
      <c r="AD44" s="110">
        <v>0.004117768169652036</v>
      </c>
      <c r="AE44" s="110">
        <v>-0.0944569749162737</v>
      </c>
      <c r="AF44" s="110">
        <v>-0.0800563564545751</v>
      </c>
      <c r="AG44" s="110">
        <v>-0.029809927526322944</v>
      </c>
      <c r="AH44" s="110">
        <v>0.04135306553911189</v>
      </c>
      <c r="AI44" s="110">
        <v>0.09549267637735803</v>
      </c>
      <c r="AJ44" s="110">
        <v>0.21513078888455084</v>
      </c>
      <c r="AK44" s="110">
        <v>0.2194155290883173</v>
      </c>
      <c r="AL44" s="110">
        <v>-0.10087532789359321</v>
      </c>
      <c r="AM44" s="110">
        <v>0.22925051467997104</v>
      </c>
      <c r="AN44" s="110">
        <v>0.0032243219795555778</v>
      </c>
      <c r="AP44" s="7">
        <v>0.10684</v>
      </c>
      <c r="AQ44" s="7">
        <v>0.09475</v>
      </c>
      <c r="AR44" s="7">
        <v>0.11835000000000001</v>
      </c>
      <c r="AS44" s="7">
        <v>0.09015000000000001</v>
      </c>
      <c r="AT44" s="7">
        <v>0.10097</v>
      </c>
      <c r="AU44" s="7">
        <v>0.0896802841220636</v>
      </c>
      <c r="AV44" s="7">
        <v>0.07717902484371247</v>
      </c>
      <c r="AW44" s="7">
        <v>0.10006735471288888</v>
      </c>
      <c r="AX44" s="7">
        <v>0.08369522516445752</v>
      </c>
      <c r="AY44" s="7">
        <v>0.0824</v>
      </c>
      <c r="AZ44" s="7">
        <v>0.06986700000000001</v>
      </c>
      <c r="BA44" s="7">
        <v>0.074631</v>
      </c>
      <c r="BB44" s="7">
        <v>0.08018</v>
      </c>
      <c r="BC44" s="7">
        <v>0.08398</v>
      </c>
      <c r="BD44" s="7">
        <v>0.08910000000000001</v>
      </c>
      <c r="BE44" s="7">
        <v>0.08034</v>
      </c>
      <c r="BF44" s="7">
        <v>0.06251</v>
      </c>
      <c r="BG44" s="7">
        <v>0.07835</v>
      </c>
      <c r="BI44" s="87">
        <f t="shared" si="0"/>
        <v>1298.102367286611</v>
      </c>
      <c r="BJ44" s="87">
        <f t="shared" si="1"/>
        <v>411.7748016768779</v>
      </c>
      <c r="BK44" s="87">
        <f t="shared" si="2"/>
        <v>1270.8334593202878</v>
      </c>
      <c r="BL44" s="87">
        <f t="shared" si="3"/>
        <v>3522.5685696191085</v>
      </c>
      <c r="BM44" s="87">
        <f t="shared" si="4"/>
        <v>8423.018901076714</v>
      </c>
      <c r="BN44" s="87">
        <f t="shared" si="5"/>
        <v>6091.149073743622</v>
      </c>
      <c r="BO44" s="87">
        <f t="shared" si="6"/>
        <v>11341.343266986512</v>
      </c>
      <c r="BP44" s="87">
        <f t="shared" si="7"/>
        <v>155.9306567840226</v>
      </c>
      <c r="BQ44" s="87">
        <f t="shared" si="8"/>
        <v>-3502.0886911352613</v>
      </c>
      <c r="BR44" s="87">
        <f t="shared" si="9"/>
        <v>-2550.718002868138</v>
      </c>
      <c r="BS44" s="87">
        <f t="shared" si="10"/>
        <v>-841.2695419116629</v>
      </c>
      <c r="BT44" s="87">
        <f t="shared" si="11"/>
        <v>1111.935549260038</v>
      </c>
      <c r="BU44" s="87">
        <f t="shared" si="12"/>
        <v>2590.655194804842</v>
      </c>
      <c r="BV44" s="87">
        <f t="shared" si="13"/>
        <v>6113.005905391177</v>
      </c>
      <c r="BW44" s="87">
        <f t="shared" si="14"/>
        <v>7362.31912860109</v>
      </c>
      <c r="BX44" s="87">
        <f t="shared" si="15"/>
        <v>-4008.8884233258455</v>
      </c>
      <c r="BY44" s="87">
        <f t="shared" si="16"/>
        <v>7930.4951493962935</v>
      </c>
      <c r="BZ44" s="87">
        <f t="shared" si="17"/>
        <v>131.6949807702431</v>
      </c>
      <c r="CB44" s="87">
        <f t="shared" si="18"/>
        <v>347.0735860866111</v>
      </c>
      <c r="CC44" s="87">
        <f t="shared" si="19"/>
        <v>-480.025463323122</v>
      </c>
      <c r="CD44" s="87">
        <f t="shared" si="20"/>
        <v>183.40643882028772</v>
      </c>
      <c r="CE44" s="87">
        <f t="shared" si="21"/>
        <v>2600.5864896191083</v>
      </c>
      <c r="CF44" s="87">
        <f t="shared" si="22"/>
        <v>7054.823906376713</v>
      </c>
      <c r="CG44" s="87">
        <f t="shared" si="23"/>
        <v>4141.344550038428</v>
      </c>
      <c r="CH44" s="87">
        <f t="shared" si="24"/>
        <v>9242.49518871318</v>
      </c>
      <c r="CI44" s="87">
        <f t="shared" si="25"/>
        <v>-3633.395915318523</v>
      </c>
      <c r="CJ44" s="87">
        <f t="shared" si="26"/>
        <v>-6605.174533237191</v>
      </c>
      <c r="CK44" s="87">
        <f t="shared" si="27"/>
        <v>-5176.108074868138</v>
      </c>
      <c r="CL44" s="87">
        <f t="shared" si="28"/>
        <v>-2812.994532951663</v>
      </c>
      <c r="CM44" s="87">
        <f t="shared" si="29"/>
        <v>-894.8047224699623</v>
      </c>
      <c r="CN44" s="87">
        <f t="shared" si="30"/>
        <v>415.4231100048419</v>
      </c>
      <c r="CO44" s="87">
        <f t="shared" si="31"/>
        <v>3726.6890113911772</v>
      </c>
      <c r="CP44" s="87">
        <f t="shared" si="32"/>
        <v>4372.637235601089</v>
      </c>
      <c r="CQ44" s="87">
        <f t="shared" si="33"/>
        <v>-7201.681970125845</v>
      </c>
      <c r="CR44" s="87">
        <f t="shared" si="34"/>
        <v>5768.0779679962925</v>
      </c>
      <c r="CS44" s="87">
        <f t="shared" si="35"/>
        <v>-3068.451223229757</v>
      </c>
      <c r="CT44" s="9">
        <f t="shared" si="36"/>
        <v>7979.921049123528</v>
      </c>
    </row>
    <row r="45" spans="1:98" ht="13.5">
      <c r="A45" s="113" t="s">
        <v>279</v>
      </c>
      <c r="B45" s="112" t="s">
        <v>278</v>
      </c>
      <c r="C45" s="87">
        <v>7084.89</v>
      </c>
      <c r="D45" s="87">
        <v>8518.85</v>
      </c>
      <c r="E45" s="87">
        <v>7292.8</v>
      </c>
      <c r="F45" s="87">
        <v>9603.33</v>
      </c>
      <c r="G45" s="87">
        <v>8949.05</v>
      </c>
      <c r="H45" s="87">
        <v>11782.52</v>
      </c>
      <c r="I45" s="87">
        <v>9058.62</v>
      </c>
      <c r="J45" s="87">
        <v>6850.35</v>
      </c>
      <c r="K45" s="87">
        <v>5628.3</v>
      </c>
      <c r="L45" s="87">
        <v>7443.28</v>
      </c>
      <c r="M45" s="87">
        <v>6026.8</v>
      </c>
      <c r="N45" s="87">
        <v>7691.83</v>
      </c>
      <c r="O45" s="86">
        <v>8610.34</v>
      </c>
      <c r="P45" s="87">
        <v>11029.21</v>
      </c>
      <c r="Q45" s="87">
        <v>14983.31</v>
      </c>
      <c r="R45" s="87">
        <v>18490.29</v>
      </c>
      <c r="S45" s="87">
        <v>12808.4</v>
      </c>
      <c r="T45" s="87">
        <v>19035.17</v>
      </c>
      <c r="U45" s="87">
        <v>24176.05</v>
      </c>
      <c r="W45" s="110">
        <v>0.21589648798521255</v>
      </c>
      <c r="X45" s="110">
        <v>-0.12962399918921663</v>
      </c>
      <c r="Y45" s="110">
        <v>0.34105728924080125</v>
      </c>
      <c r="Z45" s="110">
        <v>-0.054180776243813566</v>
      </c>
      <c r="AA45" s="110">
        <v>0.30450748186909027</v>
      </c>
      <c r="AB45" s="110">
        <v>-0.21175228712174532</v>
      </c>
      <c r="AC45" s="110">
        <v>-0.2227479689313453</v>
      </c>
      <c r="AD45" s="110">
        <v>-0.13025499655410055</v>
      </c>
      <c r="AE45" s="110">
        <v>0.3821975699947171</v>
      </c>
      <c r="AF45" s="110">
        <v>-0.18249570036308038</v>
      </c>
      <c r="AG45" s="110">
        <v>0.2861150070126228</v>
      </c>
      <c r="AH45" s="110">
        <v>0.1291348600508906</v>
      </c>
      <c r="AI45" s="110">
        <v>0.2791098233329308</v>
      </c>
      <c r="AJ45" s="110">
        <v>0.37045613284420753</v>
      </c>
      <c r="AK45" s="110">
        <v>0.29413628286891025</v>
      </c>
      <c r="AL45" s="110">
        <v>-0.25065369564214734</v>
      </c>
      <c r="AM45" s="110">
        <v>0.532488991998485</v>
      </c>
      <c r="AN45" s="110">
        <v>0.3577115457693938</v>
      </c>
      <c r="AP45" s="7">
        <v>0.10684</v>
      </c>
      <c r="AQ45" s="7">
        <v>0.09475</v>
      </c>
      <c r="AR45" s="7">
        <v>0.11835000000000001</v>
      </c>
      <c r="AS45" s="7">
        <v>0.09015000000000001</v>
      </c>
      <c r="AT45" s="7">
        <v>0.10097</v>
      </c>
      <c r="AU45" s="7">
        <v>0.08858</v>
      </c>
      <c r="AV45" s="7">
        <v>0.07447000000000001</v>
      </c>
      <c r="AW45" s="7">
        <v>0.09794200000000003</v>
      </c>
      <c r="AX45" s="7">
        <v>0.08304800000000001</v>
      </c>
      <c r="AY45" s="7">
        <v>0.0824</v>
      </c>
      <c r="AZ45" s="7">
        <v>0.06986700000000001</v>
      </c>
      <c r="BA45" s="7">
        <v>0.074631</v>
      </c>
      <c r="BB45" s="7">
        <v>0.08018</v>
      </c>
      <c r="BC45" s="7">
        <v>0.08398</v>
      </c>
      <c r="BD45" s="7">
        <v>0.08910000000000001</v>
      </c>
      <c r="BE45" s="7">
        <v>0.08034</v>
      </c>
      <c r="BF45" s="7">
        <v>0.06251</v>
      </c>
      <c r="BG45" s="7">
        <v>0.07835</v>
      </c>
      <c r="BI45" s="87">
        <f t="shared" si="0"/>
        <v>1529.6028687615526</v>
      </c>
      <c r="BJ45" s="87">
        <f t="shared" si="1"/>
        <v>-1104.247405493058</v>
      </c>
      <c r="BK45" s="87">
        <f t="shared" si="2"/>
        <v>2487.2625989753155</v>
      </c>
      <c r="BL45" s="87">
        <f t="shared" si="3"/>
        <v>-520.3158739255022</v>
      </c>
      <c r="BM45" s="87">
        <f t="shared" si="4"/>
        <v>2725.052680620582</v>
      </c>
      <c r="BN45" s="87">
        <f t="shared" si="5"/>
        <v>-2494.9755580577066</v>
      </c>
      <c r="BO45" s="87">
        <f t="shared" si="6"/>
        <v>-2017.7892063208633</v>
      </c>
      <c r="BP45" s="87">
        <f t="shared" si="7"/>
        <v>-892.2923156443828</v>
      </c>
      <c r="BQ45" s="87">
        <f t="shared" si="8"/>
        <v>2151.1225832012665</v>
      </c>
      <c r="BR45" s="87">
        <f t="shared" si="9"/>
        <v>-1358.366596598509</v>
      </c>
      <c r="BS45" s="87">
        <f t="shared" si="10"/>
        <v>1724.3579242636754</v>
      </c>
      <c r="BT45" s="87">
        <f t="shared" si="11"/>
        <v>993.2833905852417</v>
      </c>
      <c r="BU45" s="87">
        <f t="shared" si="12"/>
        <v>2403.230476236467</v>
      </c>
      <c r="BV45" s="87">
        <f t="shared" si="13"/>
        <v>4085.8384849266617</v>
      </c>
      <c r="BW45" s="87">
        <f t="shared" si="14"/>
        <v>4407.135108472571</v>
      </c>
      <c r="BX45" s="87">
        <f t="shared" si="15"/>
        <v>-4634.65952199504</v>
      </c>
      <c r="BY45" s="87">
        <f t="shared" si="16"/>
        <v>6820.332005113395</v>
      </c>
      <c r="BZ45" s="87">
        <f t="shared" si="17"/>
        <v>6809.100084683191</v>
      </c>
      <c r="CB45" s="87">
        <f t="shared" si="18"/>
        <v>772.6532211615526</v>
      </c>
      <c r="CC45" s="87">
        <f t="shared" si="19"/>
        <v>-1911.408442993058</v>
      </c>
      <c r="CD45" s="87">
        <f t="shared" si="20"/>
        <v>1624.1597189753154</v>
      </c>
      <c r="CE45" s="87">
        <f t="shared" si="21"/>
        <v>-1386.0560734255023</v>
      </c>
      <c r="CF45" s="87">
        <f t="shared" si="22"/>
        <v>1821.467102120582</v>
      </c>
      <c r="CG45" s="87">
        <f t="shared" si="23"/>
        <v>-3538.6711796577065</v>
      </c>
      <c r="CH45" s="87">
        <f t="shared" si="24"/>
        <v>-2692.384637720864</v>
      </c>
      <c r="CI45" s="87">
        <f t="shared" si="25"/>
        <v>-1563.229295344383</v>
      </c>
      <c r="CJ45" s="87">
        <f t="shared" si="26"/>
        <v>1683.7035248012662</v>
      </c>
      <c r="CK45" s="87">
        <f t="shared" si="27"/>
        <v>-1971.692868598509</v>
      </c>
      <c r="CL45" s="87">
        <f t="shared" si="28"/>
        <v>1303.2834886636751</v>
      </c>
      <c r="CM45" s="87">
        <f t="shared" si="29"/>
        <v>419.23442585524174</v>
      </c>
      <c r="CN45" s="87">
        <f t="shared" si="30"/>
        <v>1712.8534150364671</v>
      </c>
      <c r="CO45" s="87">
        <f t="shared" si="31"/>
        <v>3159.605429126662</v>
      </c>
      <c r="CP45" s="87">
        <f t="shared" si="32"/>
        <v>3072.122187472571</v>
      </c>
      <c r="CQ45" s="87">
        <f t="shared" si="33"/>
        <v>-6120.169420595041</v>
      </c>
      <c r="CR45" s="87">
        <f t="shared" si="34"/>
        <v>6019.678921113395</v>
      </c>
      <c r="CS45" s="87">
        <f t="shared" si="35"/>
        <v>5317.694515183191</v>
      </c>
      <c r="CT45" s="9">
        <f t="shared" si="36"/>
        <v>7722.844031174855</v>
      </c>
    </row>
    <row r="46" spans="1:98" ht="13.5">
      <c r="A46" s="113" t="s">
        <v>199</v>
      </c>
      <c r="B46" s="112" t="s">
        <v>198</v>
      </c>
      <c r="C46" s="87">
        <v>2983.34</v>
      </c>
      <c r="D46" s="87">
        <v>2699.02</v>
      </c>
      <c r="E46" s="87">
        <v>3406.61</v>
      </c>
      <c r="F46" s="87">
        <v>4945.57</v>
      </c>
      <c r="G46" s="87">
        <v>5400.88</v>
      </c>
      <c r="H46" s="87">
        <v>6059.4</v>
      </c>
      <c r="I46" s="87">
        <v>10594.3</v>
      </c>
      <c r="J46" s="87">
        <v>6775.58</v>
      </c>
      <c r="K46" s="87">
        <v>8822.59</v>
      </c>
      <c r="L46" s="87">
        <v>8575.86</v>
      </c>
      <c r="M46" s="87">
        <v>7878.76</v>
      </c>
      <c r="N46" s="87">
        <v>10447.09</v>
      </c>
      <c r="O46" s="86">
        <v>14231.12</v>
      </c>
      <c r="P46" s="87">
        <v>15016.69</v>
      </c>
      <c r="Q46" s="87">
        <v>17165.14</v>
      </c>
      <c r="R46" s="87">
        <v>20398.19</v>
      </c>
      <c r="S46" s="87">
        <v>16393.82</v>
      </c>
      <c r="T46" s="87">
        <v>18587.23</v>
      </c>
      <c r="U46" s="87">
        <v>19122.88</v>
      </c>
      <c r="W46" s="110">
        <v>-0.07348181991243097</v>
      </c>
      <c r="X46" s="110">
        <v>0.3675775631806042</v>
      </c>
      <c r="Y46" s="110">
        <v>0.584435096153846</v>
      </c>
      <c r="Z46" s="110">
        <v>0.16982742271951468</v>
      </c>
      <c r="AA46" s="110">
        <v>0.1650320175083082</v>
      </c>
      <c r="AB46" s="110">
        <v>0.7217004104918945</v>
      </c>
      <c r="AC46" s="110">
        <v>-0.36203830922169233</v>
      </c>
      <c r="AD46" s="110">
        <v>0.30145056058782527</v>
      </c>
      <c r="AE46" s="110">
        <v>-0.03192835588435705</v>
      </c>
      <c r="AF46" s="110">
        <v>-0.06324786324786325</v>
      </c>
      <c r="AG46" s="110">
        <v>0.35664448261056236</v>
      </c>
      <c r="AH46" s="110">
        <v>0.3973572813229418</v>
      </c>
      <c r="AI46" s="110">
        <v>0.07186598454756754</v>
      </c>
      <c r="AJ46" s="110">
        <v>0.18344572196821418</v>
      </c>
      <c r="AK46" s="110">
        <v>0.2072139431178286</v>
      </c>
      <c r="AL46" s="110">
        <v>-0.16921339049827044</v>
      </c>
      <c r="AM46" s="110">
        <v>0.17574799995549273</v>
      </c>
      <c r="AN46" s="110">
        <v>0.09385244350229027</v>
      </c>
      <c r="AP46" s="7">
        <v>0.10684</v>
      </c>
      <c r="AQ46" s="7">
        <v>0.09475</v>
      </c>
      <c r="AR46" s="7">
        <v>0.11835000000000001</v>
      </c>
      <c r="AS46" s="7">
        <v>0.09015000000000001</v>
      </c>
      <c r="AT46" s="7">
        <v>0.10097</v>
      </c>
      <c r="AU46" s="7">
        <v>0.08858</v>
      </c>
      <c r="AV46" s="7">
        <v>0.075820525786867</v>
      </c>
      <c r="AW46" s="7">
        <v>0.10005252931224365</v>
      </c>
      <c r="AX46" s="7">
        <v>0.08275094020621451</v>
      </c>
      <c r="AY46" s="7">
        <v>0.0824</v>
      </c>
      <c r="AZ46" s="7">
        <v>0.06986700000000001</v>
      </c>
      <c r="BA46" s="7">
        <v>0.074631</v>
      </c>
      <c r="BB46" s="7">
        <v>0.08018</v>
      </c>
      <c r="BC46" s="7">
        <v>0.08398</v>
      </c>
      <c r="BD46" s="7">
        <v>0.08910000000000001</v>
      </c>
      <c r="BE46" s="7">
        <v>0.08034</v>
      </c>
      <c r="BF46" s="7">
        <v>0.06251</v>
      </c>
      <c r="BG46" s="7">
        <v>0.07835</v>
      </c>
      <c r="BI46" s="87">
        <f t="shared" si="0"/>
        <v>-219.2212526175518</v>
      </c>
      <c r="BJ46" s="87">
        <f t="shared" si="1"/>
        <v>992.0991945757144</v>
      </c>
      <c r="BK46" s="87">
        <f t="shared" si="2"/>
        <v>1990.9424429086534</v>
      </c>
      <c r="BL46" s="87">
        <f t="shared" si="3"/>
        <v>839.8934069789501</v>
      </c>
      <c r="BM46" s="87">
        <f t="shared" si="4"/>
        <v>891.3181227202716</v>
      </c>
      <c r="BN46" s="87">
        <f t="shared" si="5"/>
        <v>4373.071467334586</v>
      </c>
      <c r="BO46" s="87">
        <f t="shared" si="6"/>
        <v>-3835.542459387375</v>
      </c>
      <c r="BP46" s="87">
        <f t="shared" si="7"/>
        <v>2042.502389307657</v>
      </c>
      <c r="BQ46" s="87">
        <f t="shared" si="8"/>
        <v>-281.6907933417697</v>
      </c>
      <c r="BR46" s="87">
        <f t="shared" si="9"/>
        <v>-542.4048205128205</v>
      </c>
      <c r="BS46" s="87">
        <f t="shared" si="10"/>
        <v>2809.9162838127945</v>
      </c>
      <c r="BT46" s="87">
        <f t="shared" si="11"/>
        <v>4151.227280136092</v>
      </c>
      <c r="BU46" s="87">
        <f t="shared" si="12"/>
        <v>1022.7334500145795</v>
      </c>
      <c r="BV46" s="87">
        <f t="shared" si="13"/>
        <v>2754.7475386228625</v>
      </c>
      <c r="BW46" s="87">
        <f t="shared" si="14"/>
        <v>3556.856343569564</v>
      </c>
      <c r="BX46" s="87">
        <f t="shared" si="15"/>
        <v>-3451.646889927915</v>
      </c>
      <c r="BY46" s="87">
        <f t="shared" si="16"/>
        <v>2881.1810766303556</v>
      </c>
      <c r="BZ46" s="87">
        <f t="shared" si="17"/>
        <v>1744.4569534390748</v>
      </c>
      <c r="CB46" s="87">
        <f t="shared" si="18"/>
        <v>-537.9612982175518</v>
      </c>
      <c r="CC46" s="87">
        <f t="shared" si="19"/>
        <v>736.3670495757143</v>
      </c>
      <c r="CD46" s="87">
        <f t="shared" si="20"/>
        <v>1587.7701494086534</v>
      </c>
      <c r="CE46" s="87">
        <f t="shared" si="21"/>
        <v>394.05027147895015</v>
      </c>
      <c r="CF46" s="87">
        <f t="shared" si="22"/>
        <v>345.9912691202716</v>
      </c>
      <c r="CG46" s="87">
        <f t="shared" si="23"/>
        <v>3836.3298153345854</v>
      </c>
      <c r="CH46" s="87">
        <f t="shared" si="24"/>
        <v>-4638.80785573118</v>
      </c>
      <c r="CI46" s="87">
        <f t="shared" si="25"/>
        <v>1364.5884727502053</v>
      </c>
      <c r="CJ46" s="87">
        <f t="shared" si="26"/>
        <v>-1011.7684108957158</v>
      </c>
      <c r="CK46" s="87">
        <f t="shared" si="27"/>
        <v>-1249.0556845128206</v>
      </c>
      <c r="CL46" s="87">
        <f t="shared" si="28"/>
        <v>2259.4509588927945</v>
      </c>
      <c r="CM46" s="87">
        <f t="shared" si="29"/>
        <v>3371.550506346092</v>
      </c>
      <c r="CN46" s="87">
        <f t="shared" si="30"/>
        <v>-118.31775158542064</v>
      </c>
      <c r="CO46" s="87">
        <f t="shared" si="31"/>
        <v>1493.6459124228622</v>
      </c>
      <c r="CP46" s="87">
        <f t="shared" si="32"/>
        <v>2027.4423695695639</v>
      </c>
      <c r="CQ46" s="87">
        <f t="shared" si="33"/>
        <v>-5090.437474527915</v>
      </c>
      <c r="CR46" s="87">
        <f t="shared" si="34"/>
        <v>1856.4033884303558</v>
      </c>
      <c r="CS46" s="87">
        <f t="shared" si="35"/>
        <v>288.14748293907473</v>
      </c>
      <c r="CT46" s="9">
        <f t="shared" si="36"/>
        <v>6915.389170798519</v>
      </c>
    </row>
    <row r="47" spans="1:98" ht="13.5">
      <c r="A47" s="113" t="s">
        <v>305</v>
      </c>
      <c r="B47" s="112" t="s">
        <v>304</v>
      </c>
      <c r="C47" s="87">
        <v>2822.67</v>
      </c>
      <c r="D47" s="87">
        <v>3528.89</v>
      </c>
      <c r="E47" s="87">
        <v>3776.85</v>
      </c>
      <c r="F47" s="87">
        <v>4161.3</v>
      </c>
      <c r="G47" s="87">
        <v>5377.72</v>
      </c>
      <c r="H47" s="87">
        <v>6881.17</v>
      </c>
      <c r="I47" s="87">
        <v>5047.09</v>
      </c>
      <c r="J47" s="87">
        <v>5345.2</v>
      </c>
      <c r="K47" s="87">
        <v>5481.16</v>
      </c>
      <c r="L47" s="87">
        <v>5156.61</v>
      </c>
      <c r="M47" s="87">
        <v>5506.75</v>
      </c>
      <c r="N47" s="87">
        <v>8206.48</v>
      </c>
      <c r="O47" s="86">
        <v>10991.48</v>
      </c>
      <c r="P47" s="87">
        <v>9929.32</v>
      </c>
      <c r="Q47" s="87">
        <v>11195.86</v>
      </c>
      <c r="R47" s="87">
        <v>14135.31</v>
      </c>
      <c r="S47" s="87">
        <v>8197.18</v>
      </c>
      <c r="T47" s="87">
        <v>10548.19</v>
      </c>
      <c r="U47" s="87">
        <v>17084.13</v>
      </c>
      <c r="W47" s="110">
        <v>0.2698573400828348</v>
      </c>
      <c r="X47" s="110">
        <v>0.002246865260563835</v>
      </c>
      <c r="Y47" s="110">
        <v>0.11462250506219274</v>
      </c>
      <c r="Z47" s="110">
        <v>0.336793615778888</v>
      </c>
      <c r="AA47" s="110">
        <v>0.30644535041739474</v>
      </c>
      <c r="AB47" s="110">
        <v>-0.18991009733263997</v>
      </c>
      <c r="AC47" s="110">
        <v>0.05049069063560485</v>
      </c>
      <c r="AD47" s="110">
        <v>0.06089841533155815</v>
      </c>
      <c r="AE47" s="110">
        <v>0.16504814418566394</v>
      </c>
      <c r="AF47" s="110">
        <v>0.07505386218344934</v>
      </c>
      <c r="AG47" s="110">
        <v>0.4133977265260529</v>
      </c>
      <c r="AH47" s="110">
        <v>0.36382231933241904</v>
      </c>
      <c r="AI47" s="110">
        <v>-0.05444932839522165</v>
      </c>
      <c r="AJ47" s="110">
        <v>0.14391058109311405</v>
      </c>
      <c r="AK47" s="110">
        <v>0.31536145195321286</v>
      </c>
      <c r="AL47" s="110">
        <v>-0.4719738462496825</v>
      </c>
      <c r="AM47" s="110">
        <v>0.33220047507447137</v>
      </c>
      <c r="AN47" s="110">
        <v>0.6416677168518967</v>
      </c>
      <c r="AP47" s="7">
        <v>0.10684</v>
      </c>
      <c r="AQ47" s="7">
        <v>0.09475</v>
      </c>
      <c r="AR47" s="7">
        <v>0.11835000000000001</v>
      </c>
      <c r="AS47" s="7">
        <v>0.09015000000000001</v>
      </c>
      <c r="AT47" s="7">
        <v>0.10097</v>
      </c>
      <c r="AU47" s="7">
        <v>0.08858</v>
      </c>
      <c r="AV47" s="7">
        <v>0.07447000000000001</v>
      </c>
      <c r="AW47" s="7">
        <v>0.09794200000000003</v>
      </c>
      <c r="AX47" s="7">
        <v>0.08304800000000001</v>
      </c>
      <c r="AY47" s="7">
        <v>0.0824</v>
      </c>
      <c r="AZ47" s="7">
        <v>0.06986700000000001</v>
      </c>
      <c r="BA47" s="7">
        <v>0.074631</v>
      </c>
      <c r="BB47" s="7">
        <v>0.08018</v>
      </c>
      <c r="BC47" s="7">
        <v>0.08398</v>
      </c>
      <c r="BD47" s="7">
        <v>0.08910000000000001</v>
      </c>
      <c r="BE47" s="7">
        <v>0.08034</v>
      </c>
      <c r="BF47" s="7">
        <v>0.06251</v>
      </c>
      <c r="BG47" s="7">
        <v>0.07835</v>
      </c>
      <c r="BI47" s="87">
        <f t="shared" si="0"/>
        <v>761.7182181316153</v>
      </c>
      <c r="BJ47" s="87">
        <f t="shared" si="1"/>
        <v>7.9289403493511115</v>
      </c>
      <c r="BK47" s="87">
        <f t="shared" si="2"/>
        <v>432.9120082441426</v>
      </c>
      <c r="BL47" s="87">
        <f t="shared" si="3"/>
        <v>1401.4992733406866</v>
      </c>
      <c r="BM47" s="87">
        <f t="shared" si="4"/>
        <v>1647.9772898466322</v>
      </c>
      <c r="BN47" s="87">
        <f t="shared" si="5"/>
        <v>-1306.8036644624422</v>
      </c>
      <c r="BO47" s="87">
        <f t="shared" si="6"/>
        <v>254.8310598000549</v>
      </c>
      <c r="BP47" s="87">
        <f t="shared" si="7"/>
        <v>325.51420963024464</v>
      </c>
      <c r="BQ47" s="87">
        <f t="shared" si="8"/>
        <v>904.6552859846937</v>
      </c>
      <c r="BR47" s="87">
        <f t="shared" si="9"/>
        <v>387.02349627379664</v>
      </c>
      <c r="BS47" s="87">
        <f t="shared" si="10"/>
        <v>2276.4779305473417</v>
      </c>
      <c r="BT47" s="87">
        <f t="shared" si="11"/>
        <v>2985.70058715511</v>
      </c>
      <c r="BU47" s="87">
        <f t="shared" si="12"/>
        <v>-598.4787040695109</v>
      </c>
      <c r="BV47" s="87">
        <f t="shared" si="13"/>
        <v>1428.9342110594791</v>
      </c>
      <c r="BW47" s="87">
        <f t="shared" si="14"/>
        <v>3530.742665464898</v>
      </c>
      <c r="BX47" s="87">
        <f t="shared" si="15"/>
        <v>-6671.496628631599</v>
      </c>
      <c r="BY47" s="87">
        <f t="shared" si="16"/>
        <v>2723.1070902709553</v>
      </c>
      <c r="BZ47" s="87">
        <f t="shared" si="17"/>
        <v>6768.432994220008</v>
      </c>
      <c r="CB47" s="87">
        <f t="shared" si="18"/>
        <v>460.1441553316153</v>
      </c>
      <c r="CC47" s="87">
        <f t="shared" si="19"/>
        <v>-326.43338715064885</v>
      </c>
      <c r="CD47" s="87">
        <f t="shared" si="20"/>
        <v>-14.078189255857403</v>
      </c>
      <c r="CE47" s="87">
        <f t="shared" si="21"/>
        <v>1026.3580783406867</v>
      </c>
      <c r="CF47" s="87">
        <f t="shared" si="22"/>
        <v>1104.988901446632</v>
      </c>
      <c r="CG47" s="87">
        <f t="shared" si="23"/>
        <v>-1916.3377030624422</v>
      </c>
      <c r="CH47" s="87">
        <f t="shared" si="24"/>
        <v>-121.02573249994516</v>
      </c>
      <c r="CI47" s="87">
        <f t="shared" si="25"/>
        <v>-198.0053687697555</v>
      </c>
      <c r="CJ47" s="87">
        <f t="shared" si="26"/>
        <v>449.45591030469365</v>
      </c>
      <c r="CK47" s="87">
        <f t="shared" si="27"/>
        <v>-37.88116772620331</v>
      </c>
      <c r="CL47" s="87">
        <f t="shared" si="28"/>
        <v>1891.7378282973416</v>
      </c>
      <c r="CM47" s="87">
        <f t="shared" si="29"/>
        <v>2373.24277827511</v>
      </c>
      <c r="CN47" s="87">
        <f t="shared" si="30"/>
        <v>-1479.7755704695107</v>
      </c>
      <c r="CO47" s="87">
        <f t="shared" si="31"/>
        <v>595.0699174594793</v>
      </c>
      <c r="CP47" s="87">
        <f t="shared" si="32"/>
        <v>2533.1915394648977</v>
      </c>
      <c r="CQ47" s="87">
        <f t="shared" si="33"/>
        <v>-7807.1274340315995</v>
      </c>
      <c r="CR47" s="87">
        <f t="shared" si="34"/>
        <v>2210.701368470955</v>
      </c>
      <c r="CS47" s="87">
        <f t="shared" si="35"/>
        <v>5941.982307720008</v>
      </c>
      <c r="CT47" s="9">
        <f t="shared" si="36"/>
        <v>6686.208232145456</v>
      </c>
    </row>
    <row r="48" spans="1:98" ht="13.5">
      <c r="A48" s="113" t="s">
        <v>357</v>
      </c>
      <c r="B48" s="112" t="s">
        <v>356</v>
      </c>
      <c r="C48" s="87">
        <v>3073.1</v>
      </c>
      <c r="D48" s="87">
        <v>2885.21</v>
      </c>
      <c r="E48" s="87">
        <v>2873.87</v>
      </c>
      <c r="F48" s="87">
        <v>3723.69</v>
      </c>
      <c r="G48" s="87">
        <v>4462.55</v>
      </c>
      <c r="H48" s="87">
        <v>5454.75</v>
      </c>
      <c r="I48" s="87">
        <v>7476.36</v>
      </c>
      <c r="J48" s="87">
        <v>10601.32</v>
      </c>
      <c r="K48" s="87">
        <v>15379.56</v>
      </c>
      <c r="L48" s="87">
        <v>16070.15</v>
      </c>
      <c r="M48" s="87">
        <v>15948.05</v>
      </c>
      <c r="N48" s="87">
        <v>17873.44</v>
      </c>
      <c r="O48" s="86">
        <v>20950.12</v>
      </c>
      <c r="P48" s="87">
        <v>22958.59</v>
      </c>
      <c r="Q48" s="87">
        <v>30085.27</v>
      </c>
      <c r="R48" s="87">
        <v>35950.17</v>
      </c>
      <c r="S48" s="87">
        <v>22451.34</v>
      </c>
      <c r="T48" s="87">
        <v>26300.07</v>
      </c>
      <c r="U48" s="87">
        <v>26804.7</v>
      </c>
      <c r="W48" s="110">
        <v>0.5118065755281889</v>
      </c>
      <c r="X48" s="110">
        <v>-0.027003462621129515</v>
      </c>
      <c r="Y48" s="110">
        <v>0.4022888450805191</v>
      </c>
      <c r="Z48" s="110">
        <v>0.22799970787993873</v>
      </c>
      <c r="AA48" s="110">
        <v>0.25358311031816827</v>
      </c>
      <c r="AB48" s="110">
        <v>0.38558517956259797</v>
      </c>
      <c r="AC48" s="110">
        <v>-0.09223039194706706</v>
      </c>
      <c r="AD48" s="110">
        <v>0.5064685248745897</v>
      </c>
      <c r="AE48" s="110">
        <v>0.03629102926817063</v>
      </c>
      <c r="AF48" s="110">
        <v>0.01038885734649253</v>
      </c>
      <c r="AG48" s="110">
        <v>0.15971234203321338</v>
      </c>
      <c r="AH48" s="110">
        <v>0.17403182490631375</v>
      </c>
      <c r="AI48" s="110">
        <v>0.10598496842737504</v>
      </c>
      <c r="AJ48" s="110">
        <v>0.3216699655974318</v>
      </c>
      <c r="AK48" s="110">
        <v>0.21354591557824465</v>
      </c>
      <c r="AL48" s="110">
        <v>-0.3417134481400729</v>
      </c>
      <c r="AM48" s="110">
        <v>0.21697638961737242</v>
      </c>
      <c r="AN48" s="110">
        <v>0.06678102136333997</v>
      </c>
      <c r="AP48" s="7">
        <v>0.11359099581385051</v>
      </c>
      <c r="AQ48" s="7">
        <v>0.10098458590086948</v>
      </c>
      <c r="AR48" s="7">
        <v>0.12419403664701306</v>
      </c>
      <c r="AS48" s="7">
        <v>0.09015000000000001</v>
      </c>
      <c r="AT48" s="7">
        <v>0.10097</v>
      </c>
      <c r="AU48" s="7">
        <v>0.08858</v>
      </c>
      <c r="AV48" s="7">
        <v>0.07447000000000001</v>
      </c>
      <c r="AW48" s="7">
        <v>0.09794200000000003</v>
      </c>
      <c r="AX48" s="7">
        <v>0.08304800000000001</v>
      </c>
      <c r="AY48" s="7">
        <v>0.0824</v>
      </c>
      <c r="AZ48" s="7">
        <v>0.06986700000000001</v>
      </c>
      <c r="BA48" s="7">
        <v>0.074631</v>
      </c>
      <c r="BB48" s="7">
        <v>0.08018</v>
      </c>
      <c r="BC48" s="7">
        <v>0.08398</v>
      </c>
      <c r="BD48" s="7">
        <v>0.08910000000000001</v>
      </c>
      <c r="BE48" s="7">
        <v>0.08034</v>
      </c>
      <c r="BF48" s="7">
        <v>0.06251</v>
      </c>
      <c r="BG48" s="7">
        <v>0.07835</v>
      </c>
      <c r="BI48" s="87">
        <f t="shared" si="0"/>
        <v>1572.8327872556772</v>
      </c>
      <c r="BJ48" s="87">
        <f t="shared" si="1"/>
        <v>-77.91066038910908</v>
      </c>
      <c r="BK48" s="87">
        <f t="shared" si="2"/>
        <v>1156.1258432115515</v>
      </c>
      <c r="BL48" s="87">
        <f t="shared" si="3"/>
        <v>849.0002322354491</v>
      </c>
      <c r="BM48" s="87">
        <f t="shared" si="4"/>
        <v>1131.6273089503418</v>
      </c>
      <c r="BN48" s="87">
        <f t="shared" si="5"/>
        <v>2103.2707582190815</v>
      </c>
      <c r="BO48" s="87">
        <f t="shared" si="6"/>
        <v>-689.5476131373742</v>
      </c>
      <c r="BP48" s="87">
        <f t="shared" si="7"/>
        <v>5369.234902123485</v>
      </c>
      <c r="BQ48" s="87">
        <f t="shared" si="8"/>
        <v>558.1400620915862</v>
      </c>
      <c r="BR48" s="87">
        <f t="shared" si="9"/>
        <v>166.95049588673695</v>
      </c>
      <c r="BS48" s="87">
        <f t="shared" si="10"/>
        <v>2547.1004163627886</v>
      </c>
      <c r="BT48" s="87">
        <f t="shared" si="11"/>
        <v>3110.5473805535044</v>
      </c>
      <c r="BU48" s="87">
        <f t="shared" si="12"/>
        <v>2220.3978067497183</v>
      </c>
      <c r="BV48" s="87">
        <f t="shared" si="13"/>
        <v>7385.088855465541</v>
      </c>
      <c r="BW48" s="87">
        <f t="shared" si="14"/>
        <v>6424.5865275686965</v>
      </c>
      <c r="BX48" s="87">
        <f t="shared" si="15"/>
        <v>-12284.656551921804</v>
      </c>
      <c r="BY48" s="87">
        <f t="shared" si="16"/>
        <v>4871.410695272099</v>
      </c>
      <c r="BZ48" s="87">
        <f t="shared" si="17"/>
        <v>1756.3455365273364</v>
      </c>
      <c r="CB48" s="87">
        <f t="shared" si="18"/>
        <v>1223.756298020133</v>
      </c>
      <c r="CC48" s="87">
        <f t="shared" si="19"/>
        <v>-369.2723974761567</v>
      </c>
      <c r="CD48" s="87">
        <f t="shared" si="20"/>
        <v>799.2083271127999</v>
      </c>
      <c r="CE48" s="87">
        <f t="shared" si="21"/>
        <v>513.309578735449</v>
      </c>
      <c r="CF48" s="87">
        <f t="shared" si="22"/>
        <v>681.0436354503419</v>
      </c>
      <c r="CG48" s="87">
        <f t="shared" si="23"/>
        <v>1620.0890032190814</v>
      </c>
      <c r="CH48" s="87">
        <f t="shared" si="24"/>
        <v>-1246.3121423373743</v>
      </c>
      <c r="CI48" s="87">
        <f t="shared" si="25"/>
        <v>4330.920418683485</v>
      </c>
      <c r="CJ48" s="87">
        <f t="shared" si="26"/>
        <v>-719.1016367884139</v>
      </c>
      <c r="CK48" s="87">
        <f t="shared" si="27"/>
        <v>-1157.2298641132631</v>
      </c>
      <c r="CL48" s="87">
        <f t="shared" si="28"/>
        <v>1432.8580070127884</v>
      </c>
      <c r="CM48" s="87">
        <f t="shared" si="29"/>
        <v>1776.6346799135042</v>
      </c>
      <c r="CN48" s="87">
        <f t="shared" si="30"/>
        <v>540.6171851497182</v>
      </c>
      <c r="CO48" s="87">
        <f t="shared" si="31"/>
        <v>5457.026467265541</v>
      </c>
      <c r="CP48" s="87">
        <f t="shared" si="32"/>
        <v>3743.988970568696</v>
      </c>
      <c r="CQ48" s="87">
        <f t="shared" si="33"/>
        <v>-15172.893209721802</v>
      </c>
      <c r="CR48" s="87">
        <f t="shared" si="34"/>
        <v>3467.977431872098</v>
      </c>
      <c r="CS48" s="87">
        <f t="shared" si="35"/>
        <v>-304.26494797266355</v>
      </c>
      <c r="CT48" s="9">
        <f t="shared" si="36"/>
        <v>6618.3558045939635</v>
      </c>
    </row>
    <row r="49" spans="1:98" ht="13.5">
      <c r="A49" s="113" t="s">
        <v>241</v>
      </c>
      <c r="B49" s="112" t="s">
        <v>240</v>
      </c>
      <c r="C49" s="87">
        <v>4205.75</v>
      </c>
      <c r="D49" s="87">
        <v>4517.62</v>
      </c>
      <c r="E49" s="87">
        <v>4596.07</v>
      </c>
      <c r="F49" s="87">
        <v>7840.7</v>
      </c>
      <c r="G49" s="87">
        <v>10271.6</v>
      </c>
      <c r="H49" s="87">
        <v>12765.57</v>
      </c>
      <c r="I49" s="87">
        <v>15963.7</v>
      </c>
      <c r="J49" s="87">
        <v>14980.75</v>
      </c>
      <c r="K49" s="87">
        <v>20308.31</v>
      </c>
      <c r="L49" s="87">
        <v>13399.69</v>
      </c>
      <c r="M49" s="87">
        <v>5731.55</v>
      </c>
      <c r="N49" s="87">
        <v>8078.17</v>
      </c>
      <c r="O49" s="86">
        <v>10950.93</v>
      </c>
      <c r="P49" s="87">
        <v>14049.63</v>
      </c>
      <c r="Q49" s="87">
        <v>13494.87</v>
      </c>
      <c r="R49" s="87">
        <v>14999.42</v>
      </c>
      <c r="S49" s="87">
        <v>4578.54</v>
      </c>
      <c r="T49" s="87">
        <v>9644.11</v>
      </c>
      <c r="U49" s="87">
        <v>9931.92</v>
      </c>
      <c r="W49" s="110">
        <v>0.1244509516837482</v>
      </c>
      <c r="X49" s="110">
        <v>0.06163194444444442</v>
      </c>
      <c r="Y49" s="110">
        <v>0.6802943581357319</v>
      </c>
      <c r="Z49" s="110">
        <v>0.3591240875912409</v>
      </c>
      <c r="AA49" s="110">
        <v>0.28589330469029695</v>
      </c>
      <c r="AB49" s="110">
        <v>0.3682305443408047</v>
      </c>
      <c r="AC49" s="110">
        <v>0.05708180708180732</v>
      </c>
      <c r="AD49" s="110">
        <v>0.6658003657714888</v>
      </c>
      <c r="AE49" s="110">
        <v>-0.29024615740205706</v>
      </c>
      <c r="AF49" s="110">
        <v>-0.5479117479443133</v>
      </c>
      <c r="AG49" s="110">
        <v>0.4365207995678013</v>
      </c>
      <c r="AH49" s="110">
        <v>0.4287326062429484</v>
      </c>
      <c r="AI49" s="110">
        <v>0.3707103057956389</v>
      </c>
      <c r="AJ49" s="110">
        <v>0.1789223688169359</v>
      </c>
      <c r="AK49" s="110">
        <v>0.22603888946205242</v>
      </c>
      <c r="AL49" s="110">
        <v>-0.6861035205123323</v>
      </c>
      <c r="AM49" s="110">
        <v>1.0993298059964727</v>
      </c>
      <c r="AN49" s="110">
        <v>0.040634451240002534</v>
      </c>
      <c r="AP49" s="7">
        <v>0.10828549393155865</v>
      </c>
      <c r="AQ49" s="7">
        <v>0.0982070852223555</v>
      </c>
      <c r="AR49" s="7">
        <v>0.12201191793496216</v>
      </c>
      <c r="AS49" s="7">
        <v>0.0925149297248848</v>
      </c>
      <c r="AT49" s="7">
        <v>0.10392504371614833</v>
      </c>
      <c r="AU49" s="7">
        <v>0.08935938430756131</v>
      </c>
      <c r="AV49" s="7">
        <v>0.07447000000000001</v>
      </c>
      <c r="AW49" s="7">
        <v>0.09794200000000003</v>
      </c>
      <c r="AX49" s="7">
        <v>0.08304800000000001</v>
      </c>
      <c r="AY49" s="7">
        <v>0.08275603452145638</v>
      </c>
      <c r="AZ49" s="7">
        <v>0.07345353247927844</v>
      </c>
      <c r="BA49" s="7">
        <v>0.08177478005359765</v>
      </c>
      <c r="BB49" s="7">
        <v>0.08018</v>
      </c>
      <c r="BC49" s="7">
        <v>0.08398</v>
      </c>
      <c r="BD49" s="7">
        <v>0.08910000000000001</v>
      </c>
      <c r="BE49" s="7">
        <v>0.08034</v>
      </c>
      <c r="BF49" s="7">
        <v>0.06251</v>
      </c>
      <c r="BG49" s="7">
        <v>0.07835</v>
      </c>
      <c r="BI49" s="87">
        <f t="shared" si="0"/>
        <v>523.409590043924</v>
      </c>
      <c r="BJ49" s="87">
        <f t="shared" si="1"/>
        <v>278.429704861111</v>
      </c>
      <c r="BK49" s="87">
        <f t="shared" si="2"/>
        <v>3126.6804905968934</v>
      </c>
      <c r="BL49" s="87">
        <f t="shared" si="3"/>
        <v>2815.7842335766427</v>
      </c>
      <c r="BM49" s="87">
        <f t="shared" si="4"/>
        <v>2936.581668456854</v>
      </c>
      <c r="BN49" s="87">
        <f t="shared" si="5"/>
        <v>4700.672789920646</v>
      </c>
      <c r="BO49" s="87">
        <f t="shared" si="6"/>
        <v>911.2368437118477</v>
      </c>
      <c r="BP49" s="87">
        <f t="shared" si="7"/>
        <v>9974.188829531231</v>
      </c>
      <c r="BQ49" s="87">
        <f t="shared" si="8"/>
        <v>-5894.40894082977</v>
      </c>
      <c r="BR49" s="87">
        <f t="shared" si="9"/>
        <v>-7341.8475698119355</v>
      </c>
      <c r="BS49" s="87">
        <f t="shared" si="10"/>
        <v>2501.9407887628317</v>
      </c>
      <c r="BT49" s="87">
        <f t="shared" si="11"/>
        <v>3463.3748777735987</v>
      </c>
      <c r="BU49" s="87">
        <f t="shared" si="12"/>
        <v>4059.622609046636</v>
      </c>
      <c r="BV49" s="87">
        <f t="shared" si="13"/>
        <v>2513.793080601487</v>
      </c>
      <c r="BW49" s="87">
        <f t="shared" si="14"/>
        <v>3050.3654282347675</v>
      </c>
      <c r="BX49" s="87">
        <f t="shared" si="15"/>
        <v>-10291.154867643087</v>
      </c>
      <c r="BY49" s="87">
        <f t="shared" si="16"/>
        <v>5033.32548994709</v>
      </c>
      <c r="BZ49" s="87">
        <f t="shared" si="17"/>
        <v>391.88311754822087</v>
      </c>
      <c r="CB49" s="87">
        <f t="shared" si="18"/>
        <v>67.98787394127122</v>
      </c>
      <c r="CC49" s="87">
        <f t="shared" si="19"/>
        <v>-165.23258748110663</v>
      </c>
      <c r="CD49" s="87">
        <f t="shared" si="20"/>
        <v>2565.9051749335517</v>
      </c>
      <c r="CE49" s="87">
        <f t="shared" si="21"/>
        <v>2090.4024240827384</v>
      </c>
      <c r="CF49" s="87">
        <f t="shared" si="22"/>
        <v>1869.105189422065</v>
      </c>
      <c r="CG49" s="87">
        <f t="shared" si="23"/>
        <v>3559.949314385571</v>
      </c>
      <c r="CH49" s="87">
        <f t="shared" si="24"/>
        <v>-277.57989528815256</v>
      </c>
      <c r="CI49" s="87">
        <f t="shared" si="25"/>
        <v>8506.94421303123</v>
      </c>
      <c r="CJ49" s="87">
        <f t="shared" si="26"/>
        <v>-7580.97346970977</v>
      </c>
      <c r="CK49" s="87">
        <f t="shared" si="27"/>
        <v>-8450.75277802875</v>
      </c>
      <c r="CL49" s="87">
        <f t="shared" si="28"/>
        <v>2080.938194681223</v>
      </c>
      <c r="CM49" s="87">
        <f t="shared" si="29"/>
        <v>2802.7843027880276</v>
      </c>
      <c r="CN49" s="87">
        <f t="shared" si="30"/>
        <v>3181.5770416466357</v>
      </c>
      <c r="CO49" s="87">
        <f t="shared" si="31"/>
        <v>1333.905153201487</v>
      </c>
      <c r="CP49" s="87">
        <f t="shared" si="32"/>
        <v>1847.9725112347674</v>
      </c>
      <c r="CQ49" s="87">
        <f t="shared" si="33"/>
        <v>-11496.208270443087</v>
      </c>
      <c r="CR49" s="87">
        <f t="shared" si="34"/>
        <v>4747.120954547089</v>
      </c>
      <c r="CS49" s="87">
        <f t="shared" si="35"/>
        <v>-363.73290095177924</v>
      </c>
      <c r="CT49" s="9">
        <f t="shared" si="36"/>
        <v>6320.112445993014</v>
      </c>
    </row>
    <row r="50" spans="1:98" ht="13.5">
      <c r="A50" s="113" t="s">
        <v>523</v>
      </c>
      <c r="B50" s="112" t="s">
        <v>522</v>
      </c>
      <c r="C50" s="87">
        <v>1434.35</v>
      </c>
      <c r="D50" s="87">
        <v>1835.67</v>
      </c>
      <c r="E50" s="87">
        <v>2228.64</v>
      </c>
      <c r="F50" s="87">
        <v>2539.71</v>
      </c>
      <c r="G50" s="87">
        <v>2879.82</v>
      </c>
      <c r="H50" s="87">
        <v>5120.66</v>
      </c>
      <c r="I50" s="87">
        <v>3567.16</v>
      </c>
      <c r="J50" s="87">
        <v>5746.69</v>
      </c>
      <c r="K50" s="87">
        <v>5138.44</v>
      </c>
      <c r="L50" s="87">
        <v>5378.77</v>
      </c>
      <c r="M50" s="87">
        <v>5448.64</v>
      </c>
      <c r="N50" s="87">
        <v>7094.78</v>
      </c>
      <c r="O50" s="86">
        <v>9048.96</v>
      </c>
      <c r="P50" s="87">
        <v>7899.76</v>
      </c>
      <c r="Q50" s="87">
        <v>9065.76</v>
      </c>
      <c r="R50" s="87">
        <v>12689.73</v>
      </c>
      <c r="S50" s="87">
        <v>6834.77</v>
      </c>
      <c r="T50" s="87">
        <v>8663.87</v>
      </c>
      <c r="U50" s="87">
        <v>13922.93</v>
      </c>
      <c r="W50" s="110">
        <v>0.31105069566608035</v>
      </c>
      <c r="X50" s="110">
        <v>0.2346913881434498</v>
      </c>
      <c r="Y50" s="110">
        <v>0.1518474609760918</v>
      </c>
      <c r="Z50" s="110">
        <v>0.15267175572519087</v>
      </c>
      <c r="AA50" s="110">
        <v>0.8008780415209462</v>
      </c>
      <c r="AB50" s="110">
        <v>-0.2747293612098173</v>
      </c>
      <c r="AC50" s="110">
        <v>0.5916367572494732</v>
      </c>
      <c r="AD50" s="110">
        <v>-0.12552795475696188</v>
      </c>
      <c r="AE50" s="110">
        <v>0.05771356064017019</v>
      </c>
      <c r="AF50" s="110">
        <v>0.020858325916179643</v>
      </c>
      <c r="AG50" s="110">
        <v>0.311751326762699</v>
      </c>
      <c r="AH50" s="110">
        <v>0.2894174083920933</v>
      </c>
      <c r="AI50" s="110">
        <v>-0.11737705799823384</v>
      </c>
      <c r="AJ50" s="110">
        <v>0.17996312980239404</v>
      </c>
      <c r="AK50" s="110">
        <v>0.48635422629474534</v>
      </c>
      <c r="AL50" s="110">
        <v>-0.42563936249073386</v>
      </c>
      <c r="AM50" s="110">
        <v>0.2941966806485441</v>
      </c>
      <c r="AN50" s="110">
        <v>0.6277947773040415</v>
      </c>
      <c r="AP50" s="7">
        <v>0.10684</v>
      </c>
      <c r="AQ50" s="7">
        <v>0.09699497502143561</v>
      </c>
      <c r="AR50" s="7">
        <v>0.12249438548463965</v>
      </c>
      <c r="AS50" s="7">
        <v>0.09543945335445295</v>
      </c>
      <c r="AT50" s="7">
        <v>0.10616726501441187</v>
      </c>
      <c r="AU50" s="7">
        <v>0.09282813794931935</v>
      </c>
      <c r="AV50" s="7">
        <v>0.07865844543236043</v>
      </c>
      <c r="AW50" s="7">
        <v>0.10172376712672479</v>
      </c>
      <c r="AX50" s="7">
        <v>0.08600420962296473</v>
      </c>
      <c r="AY50" s="7">
        <v>0.08391722150249104</v>
      </c>
      <c r="AZ50" s="7">
        <v>0.07173883337035003</v>
      </c>
      <c r="BA50" s="7">
        <v>0.07593543191844668</v>
      </c>
      <c r="BB50" s="7">
        <v>0.08018</v>
      </c>
      <c r="BC50" s="7">
        <v>0.08398</v>
      </c>
      <c r="BD50" s="7">
        <v>0.08910000000000001</v>
      </c>
      <c r="BE50" s="7">
        <v>0.08034</v>
      </c>
      <c r="BF50" s="7">
        <v>0.06251</v>
      </c>
      <c r="BG50" s="7">
        <v>0.07835</v>
      </c>
      <c r="BI50" s="87">
        <f t="shared" si="0"/>
        <v>446.1555653286423</v>
      </c>
      <c r="BJ50" s="87">
        <f t="shared" si="1"/>
        <v>430.8159404732865</v>
      </c>
      <c r="BK50" s="87">
        <f t="shared" si="2"/>
        <v>338.4133254297572</v>
      </c>
      <c r="BL50" s="87">
        <f t="shared" si="3"/>
        <v>387.7419847328245</v>
      </c>
      <c r="BM50" s="87">
        <f t="shared" si="4"/>
        <v>2306.3846015328513</v>
      </c>
      <c r="BN50" s="87">
        <f t="shared" si="5"/>
        <v>-1406.7956507726628</v>
      </c>
      <c r="BO50" s="87">
        <f t="shared" si="6"/>
        <v>2110.4629749900305</v>
      </c>
      <c r="BP50" s="87">
        <f t="shared" si="7"/>
        <v>-721.3702423222852</v>
      </c>
      <c r="BQ50" s="87">
        <f t="shared" si="8"/>
        <v>296.5576685358761</v>
      </c>
      <c r="BR50" s="87">
        <f t="shared" si="9"/>
        <v>112.19213768816958</v>
      </c>
      <c r="BS50" s="87">
        <f t="shared" si="10"/>
        <v>1698.6207490523125</v>
      </c>
      <c r="BT50" s="87">
        <f t="shared" si="11"/>
        <v>2053.3528407120557</v>
      </c>
      <c r="BU50" s="87">
        <f t="shared" si="12"/>
        <v>-1062.140302743698</v>
      </c>
      <c r="BV50" s="87">
        <f t="shared" si="13"/>
        <v>1421.6655342877605</v>
      </c>
      <c r="BW50" s="87">
        <f t="shared" si="14"/>
        <v>4409.170690573851</v>
      </c>
      <c r="BX50" s="87">
        <f t="shared" si="15"/>
        <v>-5401.24858737954</v>
      </c>
      <c r="BY50" s="87">
        <f t="shared" si="16"/>
        <v>2010.7666469962498</v>
      </c>
      <c r="BZ50" s="87">
        <f t="shared" si="17"/>
        <v>5439.132337241167</v>
      </c>
      <c r="CB50" s="87">
        <f t="shared" si="18"/>
        <v>292.9096113286423</v>
      </c>
      <c r="CC50" s="87">
        <f t="shared" si="19"/>
        <v>252.7651746756878</v>
      </c>
      <c r="CD50" s="87">
        <f t="shared" si="20"/>
        <v>65.41743816326995</v>
      </c>
      <c r="CE50" s="87">
        <f t="shared" si="21"/>
        <v>145.3534506539868</v>
      </c>
      <c r="CF50" s="87">
        <f t="shared" si="22"/>
        <v>2000.641988399048</v>
      </c>
      <c r="CG50" s="87">
        <f t="shared" si="23"/>
        <v>-1882.1369836442243</v>
      </c>
      <c r="CH50" s="87">
        <f t="shared" si="24"/>
        <v>1829.8757147815318</v>
      </c>
      <c r="CI50" s="87">
        <f t="shared" si="25"/>
        <v>-1305.9451976317632</v>
      </c>
      <c r="CJ50" s="87">
        <f t="shared" si="26"/>
        <v>-145.36980235915078</v>
      </c>
      <c r="CK50" s="87">
        <f t="shared" si="27"/>
        <v>-339.1792958127842</v>
      </c>
      <c r="CL50" s="87">
        <f t="shared" si="28"/>
        <v>1307.7416719972884</v>
      </c>
      <c r="CM50" s="87">
        <f t="shared" si="29"/>
        <v>1514.6076570456985</v>
      </c>
      <c r="CN50" s="87">
        <f t="shared" si="30"/>
        <v>-1787.685915543698</v>
      </c>
      <c r="CO50" s="87">
        <f t="shared" si="31"/>
        <v>758.2436894877603</v>
      </c>
      <c r="CP50" s="87">
        <f t="shared" si="32"/>
        <v>3601.4114745738507</v>
      </c>
      <c r="CQ50" s="87">
        <f t="shared" si="33"/>
        <v>-6420.741495579539</v>
      </c>
      <c r="CR50" s="87">
        <f t="shared" si="34"/>
        <v>1583.5251742962498</v>
      </c>
      <c r="CS50" s="87">
        <f t="shared" si="35"/>
        <v>4760.318122741167</v>
      </c>
      <c r="CT50" s="9">
        <f t="shared" si="36"/>
        <v>6231.752477573022</v>
      </c>
    </row>
    <row r="51" spans="1:98" ht="13.5">
      <c r="A51" s="113" t="s">
        <v>451</v>
      </c>
      <c r="B51" s="112" t="s">
        <v>450</v>
      </c>
      <c r="C51" s="87">
        <v>4937.79</v>
      </c>
      <c r="D51" s="87">
        <v>4728.6</v>
      </c>
      <c r="E51" s="87">
        <v>4702.67</v>
      </c>
      <c r="F51" s="87">
        <v>5604.25</v>
      </c>
      <c r="G51" s="87">
        <v>6863.55</v>
      </c>
      <c r="H51" s="87">
        <v>9734</v>
      </c>
      <c r="I51" s="87">
        <v>9266.11</v>
      </c>
      <c r="J51" s="87">
        <v>7619.79</v>
      </c>
      <c r="K51" s="87">
        <v>8651.7</v>
      </c>
      <c r="L51" s="87">
        <v>9281.79</v>
      </c>
      <c r="M51" s="87">
        <v>6595.98</v>
      </c>
      <c r="N51" s="87">
        <v>10266.09</v>
      </c>
      <c r="O51" s="86">
        <v>13034.33</v>
      </c>
      <c r="P51" s="87">
        <v>22344.21</v>
      </c>
      <c r="Q51" s="87">
        <v>32515.6</v>
      </c>
      <c r="R51" s="87">
        <v>43227.59</v>
      </c>
      <c r="S51" s="87">
        <v>19303.86</v>
      </c>
      <c r="T51" s="87">
        <v>22098.91</v>
      </c>
      <c r="U51" s="87">
        <v>26288.01</v>
      </c>
      <c r="W51" s="110">
        <v>-0.00723327305605781</v>
      </c>
      <c r="X51" s="110">
        <v>0.030965391621129434</v>
      </c>
      <c r="Y51" s="110">
        <v>0.23498233215547715</v>
      </c>
      <c r="Z51" s="110">
        <v>0.2660944206008582</v>
      </c>
      <c r="AA51" s="110">
        <v>0.44971751412429395</v>
      </c>
      <c r="AB51" s="110">
        <v>-0.08339828526890114</v>
      </c>
      <c r="AC51" s="110">
        <v>-0.15561224489795922</v>
      </c>
      <c r="AD51" s="110">
        <v>0.1631419939577039</v>
      </c>
      <c r="AE51" s="110">
        <v>0.11515151515151523</v>
      </c>
      <c r="AF51" s="110">
        <v>-0.26319875776397517</v>
      </c>
      <c r="AG51" s="110">
        <v>0.614330874604847</v>
      </c>
      <c r="AH51" s="110">
        <v>0.170365535248042</v>
      </c>
      <c r="AI51" s="110">
        <v>0.6600869856139178</v>
      </c>
      <c r="AJ51" s="110">
        <v>0.5467889291952168</v>
      </c>
      <c r="AK51" s="110">
        <v>0.3392760200647109</v>
      </c>
      <c r="AL51" s="110">
        <v>-0.5394244021078233</v>
      </c>
      <c r="AM51" s="110">
        <v>0.1778849538829823</v>
      </c>
      <c r="AN51" s="110">
        <v>0.22379628799426188</v>
      </c>
      <c r="AP51" s="7">
        <v>0.11605887458660753</v>
      </c>
      <c r="AQ51" s="7">
        <v>0.10082026496958904</v>
      </c>
      <c r="AR51" s="7">
        <v>0.12501663535523902</v>
      </c>
      <c r="AS51" s="7">
        <v>0.09201882981158105</v>
      </c>
      <c r="AT51" s="7">
        <v>0.10097</v>
      </c>
      <c r="AU51" s="7">
        <v>0.09054080358996575</v>
      </c>
      <c r="AV51" s="7">
        <v>0.07843764966494773</v>
      </c>
      <c r="AW51" s="7">
        <v>0.10115786984776333</v>
      </c>
      <c r="AX51" s="7">
        <v>0.0854294629897196</v>
      </c>
      <c r="AY51" s="7">
        <v>0.08324096515357435</v>
      </c>
      <c r="AZ51" s="7">
        <v>0.06986700000000001</v>
      </c>
      <c r="BA51" s="7">
        <v>0.074631</v>
      </c>
      <c r="BB51" s="7">
        <v>0.08018</v>
      </c>
      <c r="BC51" s="7">
        <v>0.08398</v>
      </c>
      <c r="BD51" s="7">
        <v>0.08910000000000001</v>
      </c>
      <c r="BE51" s="7">
        <v>0.08034</v>
      </c>
      <c r="BF51" s="7">
        <v>0.06251</v>
      </c>
      <c r="BG51" s="7">
        <v>0.07835</v>
      </c>
      <c r="BI51" s="87">
        <f t="shared" si="0"/>
        <v>-35.71638336347169</v>
      </c>
      <c r="BJ51" s="87">
        <f t="shared" si="1"/>
        <v>146.42295081967265</v>
      </c>
      <c r="BK51" s="87">
        <f t="shared" si="2"/>
        <v>1105.0443639575976</v>
      </c>
      <c r="BL51" s="87">
        <f t="shared" si="3"/>
        <v>1491.2596566523596</v>
      </c>
      <c r="BM51" s="87">
        <f t="shared" si="4"/>
        <v>3086.658644067798</v>
      </c>
      <c r="BN51" s="87">
        <f t="shared" si="5"/>
        <v>-811.7989088074837</v>
      </c>
      <c r="BO51" s="87">
        <f t="shared" si="6"/>
        <v>-1441.920178571429</v>
      </c>
      <c r="BP51" s="87">
        <f t="shared" si="7"/>
        <v>1243.1077341389725</v>
      </c>
      <c r="BQ51" s="87">
        <f t="shared" si="8"/>
        <v>996.2563636363644</v>
      </c>
      <c r="BR51" s="87">
        <f t="shared" si="9"/>
        <v>-2442.9555978260873</v>
      </c>
      <c r="BS51" s="87">
        <f t="shared" si="10"/>
        <v>4052.114162276079</v>
      </c>
      <c r="BT51" s="87">
        <f t="shared" si="11"/>
        <v>1748.9879177545713</v>
      </c>
      <c r="BU51" s="87">
        <f t="shared" si="12"/>
        <v>8603.791599197057</v>
      </c>
      <c r="BV51" s="87">
        <f t="shared" si="13"/>
        <v>12217.566659613056</v>
      </c>
      <c r="BW51" s="87">
        <f t="shared" si="14"/>
        <v>11031.763358016115</v>
      </c>
      <c r="BX51" s="87">
        <f t="shared" si="15"/>
        <v>-23318.01689031212</v>
      </c>
      <c r="BY51" s="87">
        <f t="shared" si="16"/>
        <v>3433.866245863547</v>
      </c>
      <c r="BZ51" s="87">
        <f t="shared" si="17"/>
        <v>4945.654026719274</v>
      </c>
      <c r="CB51" s="87">
        <f t="shared" si="18"/>
        <v>-608.7907337084765</v>
      </c>
      <c r="CC51" s="87">
        <f t="shared" si="19"/>
        <v>-330.31575411552615</v>
      </c>
      <c r="CD51" s="87">
        <f t="shared" si="20"/>
        <v>517.1323833715759</v>
      </c>
      <c r="CE51" s="87">
        <f t="shared" si="21"/>
        <v>975.5631296808065</v>
      </c>
      <c r="CF51" s="87">
        <f t="shared" si="22"/>
        <v>2393.6460005677977</v>
      </c>
      <c r="CG51" s="87">
        <f t="shared" si="23"/>
        <v>-1693.1230909522103</v>
      </c>
      <c r="CH51" s="87">
        <f t="shared" si="24"/>
        <v>-2168.7320685082977</v>
      </c>
      <c r="CI51" s="87">
        <f t="shared" si="25"/>
        <v>472.30600905168404</v>
      </c>
      <c r="CJ51" s="87">
        <f t="shared" si="26"/>
        <v>257.1462786882073</v>
      </c>
      <c r="CK51" s="87">
        <f t="shared" si="27"/>
        <v>-3215.5807557788826</v>
      </c>
      <c r="CL51" s="87">
        <f t="shared" si="28"/>
        <v>3591.2728276160788</v>
      </c>
      <c r="CM51" s="87">
        <f t="shared" si="29"/>
        <v>982.8193549645714</v>
      </c>
      <c r="CN51" s="87">
        <f t="shared" si="30"/>
        <v>7558.699019797056</v>
      </c>
      <c r="CO51" s="87">
        <f t="shared" si="31"/>
        <v>10341.099903813056</v>
      </c>
      <c r="CP51" s="87">
        <f t="shared" si="32"/>
        <v>8134.623398016113</v>
      </c>
      <c r="CQ51" s="87">
        <f t="shared" si="33"/>
        <v>-26790.921470912115</v>
      </c>
      <c r="CR51" s="87">
        <f t="shared" si="34"/>
        <v>2227.1819572635472</v>
      </c>
      <c r="CS51" s="87">
        <f t="shared" si="35"/>
        <v>3214.2044282192737</v>
      </c>
      <c r="CT51" s="9">
        <f t="shared" si="36"/>
        <v>5858.23081707426</v>
      </c>
    </row>
    <row r="52" spans="1:98" ht="13.5">
      <c r="A52" s="113" t="s">
        <v>411</v>
      </c>
      <c r="B52" s="112" t="s">
        <v>410</v>
      </c>
      <c r="C52" s="87">
        <v>8589.6</v>
      </c>
      <c r="D52" s="87">
        <v>10767.5</v>
      </c>
      <c r="E52" s="87">
        <v>9456.29</v>
      </c>
      <c r="F52" s="87">
        <v>2800.8</v>
      </c>
      <c r="G52" s="87">
        <v>2894.92</v>
      </c>
      <c r="H52" s="87">
        <v>3716.21</v>
      </c>
      <c r="I52" s="87">
        <v>4125.29</v>
      </c>
      <c r="J52" s="87">
        <v>2939.66</v>
      </c>
      <c r="K52" s="87">
        <v>3406.7</v>
      </c>
      <c r="L52" s="87">
        <v>4464</v>
      </c>
      <c r="M52" s="87">
        <v>5563.14</v>
      </c>
      <c r="N52" s="87">
        <v>6847.43</v>
      </c>
      <c r="O52" s="86">
        <v>7796.34</v>
      </c>
      <c r="P52" s="87">
        <v>9494.7</v>
      </c>
      <c r="Q52" s="87">
        <v>10494.57</v>
      </c>
      <c r="R52" s="87">
        <v>11973.7</v>
      </c>
      <c r="S52" s="87">
        <v>8351.27</v>
      </c>
      <c r="T52" s="87">
        <v>9087.49</v>
      </c>
      <c r="U52" s="87">
        <v>9567.39</v>
      </c>
      <c r="W52" s="110">
        <v>0.2970066841034582</v>
      </c>
      <c r="X52" s="110">
        <v>0.08492045709164242</v>
      </c>
      <c r="Y52" s="110">
        <v>0.3963238331268071</v>
      </c>
      <c r="Z52" s="110">
        <v>0.04525957698565297</v>
      </c>
      <c r="AA52" s="110">
        <v>0.30861751804160176</v>
      </c>
      <c r="AB52" s="110">
        <v>0.2886029411764708</v>
      </c>
      <c r="AC52" s="110">
        <v>-0.1448351095074264</v>
      </c>
      <c r="AD52" s="110">
        <v>0.18163085075066232</v>
      </c>
      <c r="AE52" s="110">
        <v>0.32054476000664334</v>
      </c>
      <c r="AF52" s="110">
        <v>0.2129291912966922</v>
      </c>
      <c r="AG52" s="110">
        <v>0.23589796764827886</v>
      </c>
      <c r="AH52" s="110">
        <v>0.14795704337612214</v>
      </c>
      <c r="AI52" s="110">
        <v>0.22651245226479566</v>
      </c>
      <c r="AJ52" s="110">
        <v>0.1144984491804939</v>
      </c>
      <c r="AK52" s="110">
        <v>0.1726256355966187</v>
      </c>
      <c r="AL52" s="110">
        <v>-0.29450333994482825</v>
      </c>
      <c r="AM52" s="110">
        <v>0.10293357289660432</v>
      </c>
      <c r="AN52" s="110">
        <v>0.06969133180000275</v>
      </c>
      <c r="AP52" s="7">
        <v>0.10684</v>
      </c>
      <c r="AQ52" s="7">
        <v>0.09475</v>
      </c>
      <c r="AR52" s="7">
        <v>0.11835000000000001</v>
      </c>
      <c r="AS52" s="7">
        <v>0.09015000000000001</v>
      </c>
      <c r="AT52" s="7">
        <v>0.10097</v>
      </c>
      <c r="AU52" s="7">
        <v>0.08858</v>
      </c>
      <c r="AV52" s="7">
        <v>0.07447000000000001</v>
      </c>
      <c r="AW52" s="7">
        <v>0.09794200000000003</v>
      </c>
      <c r="AX52" s="7">
        <v>0.08304800000000001</v>
      </c>
      <c r="AY52" s="7">
        <v>0.0824</v>
      </c>
      <c r="AZ52" s="7">
        <v>0.06986700000000001</v>
      </c>
      <c r="BA52" s="7">
        <v>0.074631</v>
      </c>
      <c r="BB52" s="7">
        <v>0.08018</v>
      </c>
      <c r="BC52" s="7">
        <v>0.08398</v>
      </c>
      <c r="BD52" s="7">
        <v>0.08910000000000001</v>
      </c>
      <c r="BE52" s="7">
        <v>0.08034</v>
      </c>
      <c r="BF52" s="7">
        <v>0.06251</v>
      </c>
      <c r="BG52" s="7">
        <v>0.07835</v>
      </c>
      <c r="BI52" s="87">
        <f t="shared" si="0"/>
        <v>2551.168613775065</v>
      </c>
      <c r="BJ52" s="87">
        <f t="shared" si="1"/>
        <v>914.3810217342598</v>
      </c>
      <c r="BK52" s="87">
        <f t="shared" si="2"/>
        <v>3747.7530999586947</v>
      </c>
      <c r="BL52" s="87">
        <f t="shared" si="3"/>
        <v>126.76302322141684</v>
      </c>
      <c r="BM52" s="87">
        <f t="shared" si="4"/>
        <v>893.4230253289937</v>
      </c>
      <c r="BN52" s="87">
        <f t="shared" si="5"/>
        <v>1072.5091360294125</v>
      </c>
      <c r="BO52" s="87">
        <f t="shared" si="6"/>
        <v>-597.4868288998911</v>
      </c>
      <c r="BP52" s="87">
        <f t="shared" si="7"/>
        <v>533.932946717692</v>
      </c>
      <c r="BQ52" s="87">
        <f t="shared" si="8"/>
        <v>1091.9998339146318</v>
      </c>
      <c r="BR52" s="87">
        <f t="shared" si="9"/>
        <v>950.5159099484339</v>
      </c>
      <c r="BS52" s="87">
        <f t="shared" si="10"/>
        <v>1312.3334197428462</v>
      </c>
      <c r="BT52" s="87">
        <f t="shared" si="11"/>
        <v>1013.1254975249601</v>
      </c>
      <c r="BU52" s="87">
        <f t="shared" si="12"/>
        <v>1765.9680920901171</v>
      </c>
      <c r="BV52" s="87">
        <f t="shared" si="13"/>
        <v>1087.1284254340355</v>
      </c>
      <c r="BW52" s="87">
        <f t="shared" si="14"/>
        <v>1811.6318165632067</v>
      </c>
      <c r="BX52" s="87">
        <f t="shared" si="15"/>
        <v>-3526.2946414973903</v>
      </c>
      <c r="BY52" s="87">
        <f t="shared" si="16"/>
        <v>859.6260593242248</v>
      </c>
      <c r="BZ52" s="87">
        <f t="shared" si="17"/>
        <v>633.319280819207</v>
      </c>
      <c r="CB52" s="87">
        <f t="shared" si="18"/>
        <v>1633.4557497750648</v>
      </c>
      <c r="CC52" s="87">
        <f t="shared" si="19"/>
        <v>-105.83960326574025</v>
      </c>
      <c r="CD52" s="87">
        <f t="shared" si="20"/>
        <v>2628.6011784586944</v>
      </c>
      <c r="CE52" s="87">
        <f t="shared" si="21"/>
        <v>-125.72909677858318</v>
      </c>
      <c r="CF52" s="87">
        <f t="shared" si="22"/>
        <v>601.1229529289938</v>
      </c>
      <c r="CG52" s="87">
        <f t="shared" si="23"/>
        <v>743.3272542294126</v>
      </c>
      <c r="CH52" s="87">
        <f t="shared" si="24"/>
        <v>-904.697175199891</v>
      </c>
      <c r="CI52" s="87">
        <f t="shared" si="25"/>
        <v>246.0167669976919</v>
      </c>
      <c r="CJ52" s="87">
        <f t="shared" si="26"/>
        <v>809.0802123146318</v>
      </c>
      <c r="CK52" s="87">
        <f t="shared" si="27"/>
        <v>582.682309948434</v>
      </c>
      <c r="CL52" s="87">
        <f t="shared" si="28"/>
        <v>923.6535173628461</v>
      </c>
      <c r="CM52" s="87">
        <f t="shared" si="29"/>
        <v>502.09494919496007</v>
      </c>
      <c r="CN52" s="87">
        <f t="shared" si="30"/>
        <v>1140.857550890117</v>
      </c>
      <c r="CO52" s="87">
        <f t="shared" si="31"/>
        <v>289.76351943403546</v>
      </c>
      <c r="CP52" s="87">
        <f t="shared" si="32"/>
        <v>876.5656295632066</v>
      </c>
      <c r="CQ52" s="87">
        <f t="shared" si="33"/>
        <v>-4488.26169949739</v>
      </c>
      <c r="CR52" s="87">
        <f t="shared" si="34"/>
        <v>337.5881716242248</v>
      </c>
      <c r="CS52" s="87">
        <f t="shared" si="35"/>
        <v>-78.685560680793</v>
      </c>
      <c r="CT52" s="9">
        <f t="shared" si="36"/>
        <v>5611.596627299918</v>
      </c>
    </row>
    <row r="53" spans="1:98" ht="13.5">
      <c r="A53" s="113" t="s">
        <v>145</v>
      </c>
      <c r="B53" s="112" t="s">
        <v>144</v>
      </c>
      <c r="C53" s="87">
        <v>1749.18</v>
      </c>
      <c r="D53" s="87">
        <v>1478.18</v>
      </c>
      <c r="E53" s="87">
        <v>1795.34</v>
      </c>
      <c r="F53" s="87">
        <v>2095.21</v>
      </c>
      <c r="G53" s="87">
        <v>2332.23</v>
      </c>
      <c r="H53" s="87">
        <v>2189.89</v>
      </c>
      <c r="I53" s="87">
        <v>4272.85</v>
      </c>
      <c r="J53" s="87">
        <v>6741.62</v>
      </c>
      <c r="K53" s="87">
        <v>12544.67</v>
      </c>
      <c r="L53" s="87">
        <v>9845.21</v>
      </c>
      <c r="M53" s="87">
        <v>7457.58</v>
      </c>
      <c r="N53" s="87">
        <v>10312.13</v>
      </c>
      <c r="O53" s="86">
        <v>10884.05</v>
      </c>
      <c r="P53" s="87">
        <v>14494.16</v>
      </c>
      <c r="Q53" s="87">
        <v>18410.74</v>
      </c>
      <c r="R53" s="87">
        <v>19754.57</v>
      </c>
      <c r="S53" s="87">
        <v>12398.88</v>
      </c>
      <c r="T53" s="87">
        <v>19151.38</v>
      </c>
      <c r="U53" s="87">
        <v>21116.83</v>
      </c>
      <c r="W53" s="110">
        <v>-0.11459265890778869</v>
      </c>
      <c r="X53" s="110">
        <v>0.268958543983822</v>
      </c>
      <c r="Y53" s="110">
        <v>0.18645418326693242</v>
      </c>
      <c r="Z53" s="110">
        <v>0.11081262592343855</v>
      </c>
      <c r="AA53" s="110">
        <v>-0.04292623941958884</v>
      </c>
      <c r="AB53" s="110">
        <v>0.9791535060012633</v>
      </c>
      <c r="AC53" s="110">
        <v>0.5458027449728695</v>
      </c>
      <c r="AD53" s="110">
        <v>0.9549865785670038</v>
      </c>
      <c r="AE53" s="110">
        <v>-0.22116603295310522</v>
      </c>
      <c r="AF53" s="110">
        <v>-0.19853539462978032</v>
      </c>
      <c r="AG53" s="110">
        <v>0.339932318104907</v>
      </c>
      <c r="AH53" s="110">
        <v>0.06023487814117945</v>
      </c>
      <c r="AI53" s="110">
        <v>0.3380907338449932</v>
      </c>
      <c r="AJ53" s="110">
        <v>0.1133004044525574</v>
      </c>
      <c r="AK53" s="110">
        <v>0.07655644681637708</v>
      </c>
      <c r="AL53" s="110">
        <v>-0.36991108157947783</v>
      </c>
      <c r="AM53" s="110">
        <v>0.5690791032750366</v>
      </c>
      <c r="AN53" s="110">
        <v>0.0932761432972875</v>
      </c>
      <c r="AP53" s="7">
        <v>0.11628429632932866</v>
      </c>
      <c r="AQ53" s="7">
        <v>0.10344831585089556</v>
      </c>
      <c r="AR53" s="7">
        <v>0.12592216210379753</v>
      </c>
      <c r="AS53" s="7">
        <v>0.09602291118582917</v>
      </c>
      <c r="AT53" s="7">
        <v>0.10612249156774571</v>
      </c>
      <c r="AU53" s="7">
        <v>0.0916227367367227</v>
      </c>
      <c r="AV53" s="7">
        <v>0.07496492917293696</v>
      </c>
      <c r="AW53" s="7">
        <v>0.09794200000000003</v>
      </c>
      <c r="AX53" s="7">
        <v>0.08304800000000001</v>
      </c>
      <c r="AY53" s="7">
        <v>0.0824</v>
      </c>
      <c r="AZ53" s="7">
        <v>0.06986700000000001</v>
      </c>
      <c r="BA53" s="7">
        <v>0.074631</v>
      </c>
      <c r="BB53" s="7">
        <v>0.08018</v>
      </c>
      <c r="BC53" s="7">
        <v>0.08398</v>
      </c>
      <c r="BD53" s="7">
        <v>0.08910000000000001</v>
      </c>
      <c r="BE53" s="7">
        <v>0.08034</v>
      </c>
      <c r="BF53" s="7">
        <v>0.06251</v>
      </c>
      <c r="BG53" s="7">
        <v>0.07835</v>
      </c>
      <c r="BI53" s="87">
        <f t="shared" si="0"/>
        <v>-200.44318710832584</v>
      </c>
      <c r="BJ53" s="87">
        <f t="shared" si="1"/>
        <v>397.56914054600605</v>
      </c>
      <c r="BK53" s="87">
        <f t="shared" si="2"/>
        <v>334.7486533864544</v>
      </c>
      <c r="BL53" s="87">
        <f t="shared" si="3"/>
        <v>232.17572196104769</v>
      </c>
      <c r="BM53" s="87">
        <f t="shared" si="4"/>
        <v>-100.11386336154769</v>
      </c>
      <c r="BN53" s="87">
        <f t="shared" si="5"/>
        <v>2144.238471257106</v>
      </c>
      <c r="BO53" s="87">
        <f t="shared" si="6"/>
        <v>2332.1332588573255</v>
      </c>
      <c r="BP53" s="87">
        <f t="shared" si="7"/>
        <v>6438.156617798883</v>
      </c>
      <c r="BQ53" s="87">
        <f t="shared" si="8"/>
        <v>-2774.4548986058303</v>
      </c>
      <c r="BR53" s="87">
        <f t="shared" si="9"/>
        <v>-1954.6226525630593</v>
      </c>
      <c r="BS53" s="87">
        <f t="shared" si="10"/>
        <v>2535.072456852792</v>
      </c>
      <c r="BT53" s="87">
        <f t="shared" si="11"/>
        <v>621.1498939260008</v>
      </c>
      <c r="BU53" s="87">
        <f t="shared" si="12"/>
        <v>3679.796451705598</v>
      </c>
      <c r="BV53" s="87">
        <f t="shared" si="13"/>
        <v>1642.1941902000794</v>
      </c>
      <c r="BW53" s="87">
        <f t="shared" si="14"/>
        <v>1409.4608376601461</v>
      </c>
      <c r="BX53" s="87">
        <f t="shared" si="15"/>
        <v>-7307.434354837505</v>
      </c>
      <c r="BY53" s="87">
        <f t="shared" si="16"/>
        <v>7055.9435120147855</v>
      </c>
      <c r="BZ53" s="87">
        <f t="shared" si="17"/>
        <v>1786.3668652208062</v>
      </c>
      <c r="CB53" s="87">
        <f t="shared" si="18"/>
        <v>-403.84535256166095</v>
      </c>
      <c r="CC53" s="87">
        <f t="shared" si="19"/>
        <v>244.65390902152924</v>
      </c>
      <c r="CD53" s="87">
        <f t="shared" si="20"/>
        <v>108.67555887502257</v>
      </c>
      <c r="CE53" s="87">
        <f t="shared" si="21"/>
        <v>30.98755821538653</v>
      </c>
      <c r="CF53" s="87">
        <f t="shared" si="22"/>
        <v>-347.6159218705913</v>
      </c>
      <c r="CG53" s="87">
        <f t="shared" si="23"/>
        <v>1943.5947563047246</v>
      </c>
      <c r="CH53" s="87">
        <f t="shared" si="24"/>
        <v>2011.819361240742</v>
      </c>
      <c r="CI53" s="87">
        <f t="shared" si="25"/>
        <v>5777.868871758884</v>
      </c>
      <c r="CJ53" s="87">
        <f t="shared" si="26"/>
        <v>-3816.2646527658308</v>
      </c>
      <c r="CK53" s="87">
        <f t="shared" si="27"/>
        <v>-2765.8679565630596</v>
      </c>
      <c r="CL53" s="87">
        <f t="shared" si="28"/>
        <v>2014.033714992792</v>
      </c>
      <c r="CM53" s="87">
        <f t="shared" si="29"/>
        <v>-148.45468010399918</v>
      </c>
      <c r="CN53" s="87">
        <f t="shared" si="30"/>
        <v>2807.113322705598</v>
      </c>
      <c r="CO53" s="87">
        <f t="shared" si="31"/>
        <v>424.97463340007937</v>
      </c>
      <c r="CP53" s="87">
        <f t="shared" si="32"/>
        <v>-230.93609633985415</v>
      </c>
      <c r="CQ53" s="87">
        <f t="shared" si="33"/>
        <v>-8894.516508637505</v>
      </c>
      <c r="CR53" s="87">
        <f t="shared" si="34"/>
        <v>6280.889523214786</v>
      </c>
      <c r="CS53" s="87">
        <f t="shared" si="35"/>
        <v>285.85624222080594</v>
      </c>
      <c r="CT53" s="9">
        <f t="shared" si="36"/>
        <v>5322.9662831078485</v>
      </c>
    </row>
    <row r="54" spans="1:98" ht="13.5">
      <c r="A54" s="113" t="s">
        <v>125</v>
      </c>
      <c r="B54" s="112" t="s">
        <v>124</v>
      </c>
      <c r="C54" s="87">
        <v>22048.95</v>
      </c>
      <c r="D54" s="87">
        <v>23467.25</v>
      </c>
      <c r="E54" s="87">
        <v>22443.86</v>
      </c>
      <c r="F54" s="87">
        <v>27853.93</v>
      </c>
      <c r="G54" s="87">
        <v>34693.41</v>
      </c>
      <c r="H54" s="87">
        <v>33536.32</v>
      </c>
      <c r="I54" s="87">
        <v>28545.73</v>
      </c>
      <c r="J54" s="87">
        <v>39280.55</v>
      </c>
      <c r="K54" s="87">
        <v>47529.16</v>
      </c>
      <c r="L54" s="87">
        <v>46348.33</v>
      </c>
      <c r="M54" s="87">
        <v>48111.25</v>
      </c>
      <c r="N54" s="87">
        <v>66673.44</v>
      </c>
      <c r="O54" s="86">
        <v>63894.24</v>
      </c>
      <c r="P54" s="87">
        <v>58894.7</v>
      </c>
      <c r="Q54" s="87">
        <v>57384.96</v>
      </c>
      <c r="R54" s="87">
        <v>60139.44</v>
      </c>
      <c r="S54" s="87">
        <v>39872.61</v>
      </c>
      <c r="T54" s="87">
        <v>58526.88</v>
      </c>
      <c r="U54" s="87">
        <v>61692.31</v>
      </c>
      <c r="W54" s="110">
        <v>0.11449906658369624</v>
      </c>
      <c r="X54" s="110">
        <v>0.015075376884422065</v>
      </c>
      <c r="Y54" s="110">
        <v>0.28437843784378436</v>
      </c>
      <c r="Z54" s="110">
        <v>0.33533190578158445</v>
      </c>
      <c r="AA54" s="110">
        <v>0.011973487278169825</v>
      </c>
      <c r="AB54" s="110">
        <v>-0.11071202197337848</v>
      </c>
      <c r="AC54" s="110">
        <v>0.4109052031361369</v>
      </c>
      <c r="AD54" s="110">
        <v>0.26218742106592563</v>
      </c>
      <c r="AE54" s="110">
        <v>0.0016009605763458445</v>
      </c>
      <c r="AF54" s="110">
        <v>0.06380286380286382</v>
      </c>
      <c r="AG54" s="110">
        <v>0.4063106492205599</v>
      </c>
      <c r="AH54" s="110">
        <v>-0.017539954591995754</v>
      </c>
      <c r="AI54" s="110">
        <v>-0.035121345585703234</v>
      </c>
      <c r="AJ54" s="110">
        <v>0.02982516283853287</v>
      </c>
      <c r="AK54" s="110">
        <v>0.10722233369206369</v>
      </c>
      <c r="AL54" s="110">
        <v>-0.29801280863244173</v>
      </c>
      <c r="AM54" s="110">
        <v>0.4852387266348288</v>
      </c>
      <c r="AN54" s="110">
        <v>0.07072797873222902</v>
      </c>
      <c r="AP54" s="7">
        <v>0.10684</v>
      </c>
      <c r="AQ54" s="7">
        <v>0.09475</v>
      </c>
      <c r="AR54" s="7">
        <v>0.11835000000000001</v>
      </c>
      <c r="AS54" s="7">
        <v>0.09015000000000001</v>
      </c>
      <c r="AT54" s="7">
        <v>0.10097</v>
      </c>
      <c r="AU54" s="7">
        <v>0.08858</v>
      </c>
      <c r="AV54" s="7">
        <v>0.07447000000000001</v>
      </c>
      <c r="AW54" s="7">
        <v>0.09794200000000003</v>
      </c>
      <c r="AX54" s="7">
        <v>0.08304800000000001</v>
      </c>
      <c r="AY54" s="7">
        <v>0.0824</v>
      </c>
      <c r="AZ54" s="7">
        <v>0.06986700000000001</v>
      </c>
      <c r="BA54" s="7">
        <v>0.074631</v>
      </c>
      <c r="BB54" s="7">
        <v>0.08018</v>
      </c>
      <c r="BC54" s="7">
        <v>0.08398</v>
      </c>
      <c r="BD54" s="7">
        <v>0.08910000000000001</v>
      </c>
      <c r="BE54" s="7">
        <v>0.08034</v>
      </c>
      <c r="BF54" s="7">
        <v>0.06251</v>
      </c>
      <c r="BG54" s="7">
        <v>0.07835</v>
      </c>
      <c r="BI54" s="87">
        <f t="shared" si="0"/>
        <v>2524.584194150589</v>
      </c>
      <c r="BJ54" s="87">
        <f t="shared" si="1"/>
        <v>353.7776381909537</v>
      </c>
      <c r="BK54" s="87">
        <f t="shared" si="2"/>
        <v>6382.5498459845985</v>
      </c>
      <c r="BL54" s="87">
        <f t="shared" si="3"/>
        <v>9340.31143040685</v>
      </c>
      <c r="BM54" s="87">
        <f t="shared" si="4"/>
        <v>415.4011032713298</v>
      </c>
      <c r="BN54" s="87">
        <f t="shared" si="5"/>
        <v>-3712.873796746252</v>
      </c>
      <c r="BO54" s="87">
        <f t="shared" si="6"/>
        <v>11729.588984319316</v>
      </c>
      <c r="BP54" s="87">
        <f t="shared" si="7"/>
        <v>10298.866102551146</v>
      </c>
      <c r="BQ54" s="87">
        <f t="shared" si="8"/>
        <v>76.09231138683387</v>
      </c>
      <c r="BR54" s="87">
        <f t="shared" si="9"/>
        <v>2957.1561864801874</v>
      </c>
      <c r="BS54" s="87">
        <f t="shared" si="10"/>
        <v>19548.113222312662</v>
      </c>
      <c r="BT54" s="87">
        <f t="shared" si="11"/>
        <v>-1169.4491100921534</v>
      </c>
      <c r="BU54" s="87">
        <f t="shared" si="12"/>
        <v>-2244.051683975863</v>
      </c>
      <c r="BV54" s="87">
        <f t="shared" si="13"/>
        <v>1756.5440178265417</v>
      </c>
      <c r="BW54" s="87">
        <f t="shared" si="14"/>
        <v>6152.949330025727</v>
      </c>
      <c r="BX54" s="87">
        <f t="shared" si="15"/>
        <v>-17922.323423982212</v>
      </c>
      <c r="BY54" s="87">
        <f t="shared" si="16"/>
        <v>19347.73450400714</v>
      </c>
      <c r="BZ54" s="87">
        <f t="shared" si="17"/>
        <v>4139.48792390372</v>
      </c>
      <c r="CB54" s="87">
        <f t="shared" si="18"/>
        <v>168.87437615058914</v>
      </c>
      <c r="CC54" s="87">
        <f t="shared" si="19"/>
        <v>-1869.7442993090463</v>
      </c>
      <c r="CD54" s="87">
        <f t="shared" si="20"/>
        <v>3726.3190149845977</v>
      </c>
      <c r="CE54" s="87">
        <f t="shared" si="21"/>
        <v>6829.279640906849</v>
      </c>
      <c r="CF54" s="87">
        <f t="shared" si="22"/>
        <v>-3087.5925044286705</v>
      </c>
      <c r="CG54" s="87">
        <f t="shared" si="23"/>
        <v>-6683.521022346252</v>
      </c>
      <c r="CH54" s="87">
        <f t="shared" si="24"/>
        <v>9603.788471219315</v>
      </c>
      <c r="CI54" s="87">
        <f t="shared" si="25"/>
        <v>6451.650474451144</v>
      </c>
      <c r="CJ54" s="87">
        <f t="shared" si="26"/>
        <v>-3871.109368293167</v>
      </c>
      <c r="CK54" s="87">
        <f t="shared" si="27"/>
        <v>-861.9462055198129</v>
      </c>
      <c r="CL54" s="87">
        <f t="shared" si="28"/>
        <v>16186.724518562663</v>
      </c>
      <c r="CM54" s="87">
        <f t="shared" si="29"/>
        <v>-6145.354610732154</v>
      </c>
      <c r="CN54" s="87">
        <f t="shared" si="30"/>
        <v>-7367.091847175863</v>
      </c>
      <c r="CO54" s="87">
        <f t="shared" si="31"/>
        <v>-3189.4328881734577</v>
      </c>
      <c r="CP54" s="87">
        <f t="shared" si="32"/>
        <v>1039.9493940257262</v>
      </c>
      <c r="CQ54" s="87">
        <f t="shared" si="33"/>
        <v>-22753.92603358221</v>
      </c>
      <c r="CR54" s="87">
        <f t="shared" si="34"/>
        <v>16855.297652907142</v>
      </c>
      <c r="CS54" s="87">
        <f t="shared" si="35"/>
        <v>-446.0931240962799</v>
      </c>
      <c r="CT54" s="9">
        <f t="shared" si="36"/>
        <v>4586.071639551114</v>
      </c>
    </row>
    <row r="55" spans="1:98" ht="13.5">
      <c r="A55" s="113" t="s">
        <v>307</v>
      </c>
      <c r="B55" s="112" t="s">
        <v>306</v>
      </c>
      <c r="C55" s="87">
        <v>1156.26</v>
      </c>
      <c r="D55" s="87">
        <v>1419.75</v>
      </c>
      <c r="E55" s="87">
        <v>1411.34</v>
      </c>
      <c r="F55" s="87">
        <v>1938.84</v>
      </c>
      <c r="G55" s="87">
        <v>2428.54</v>
      </c>
      <c r="H55" s="87">
        <v>3577.88</v>
      </c>
      <c r="I55" s="87">
        <v>4681.75</v>
      </c>
      <c r="J55" s="87">
        <v>5069.81</v>
      </c>
      <c r="K55" s="87">
        <v>5485.41</v>
      </c>
      <c r="L55" s="87">
        <v>5145.68</v>
      </c>
      <c r="M55" s="87">
        <v>6413.52</v>
      </c>
      <c r="N55" s="87">
        <v>7051.93</v>
      </c>
      <c r="O55" s="86">
        <v>9053.23</v>
      </c>
      <c r="P55" s="87">
        <v>9285.98</v>
      </c>
      <c r="Q55" s="87">
        <v>11352.11</v>
      </c>
      <c r="R55" s="87">
        <v>12598.57</v>
      </c>
      <c r="S55" s="87">
        <v>8711.43</v>
      </c>
      <c r="T55" s="87">
        <v>10590.18</v>
      </c>
      <c r="U55" s="87">
        <v>11704.23</v>
      </c>
      <c r="W55" s="110">
        <v>0.2478097622027533</v>
      </c>
      <c r="X55" s="110">
        <v>-0.05240722166499512</v>
      </c>
      <c r="Y55" s="110">
        <v>0.46599629531622133</v>
      </c>
      <c r="Z55" s="110">
        <v>0.27635379061371834</v>
      </c>
      <c r="AA55" s="110">
        <v>0.495120916419177</v>
      </c>
      <c r="AB55" s="110">
        <v>0.3222663639803254</v>
      </c>
      <c r="AC55" s="110">
        <v>0.09328278131482937</v>
      </c>
      <c r="AD55" s="110">
        <v>0.11849767715762627</v>
      </c>
      <c r="AE55" s="110">
        <v>-0.055165555165555324</v>
      </c>
      <c r="AF55" s="110">
        <v>0.24475264689492926</v>
      </c>
      <c r="AG55" s="110">
        <v>0.11858336649422996</v>
      </c>
      <c r="AH55" s="110">
        <v>0.2971362504446815</v>
      </c>
      <c r="AI55" s="110">
        <v>0.04369870621387584</v>
      </c>
      <c r="AJ55" s="110">
        <v>0.25882167456618355</v>
      </c>
      <c r="AK55" s="110">
        <v>0.14500570128402823</v>
      </c>
      <c r="AL55" s="110">
        <v>-0.30509320450298527</v>
      </c>
      <c r="AM55" s="110">
        <v>0.2872968036230197</v>
      </c>
      <c r="AN55" s="110">
        <v>0.1463671866044065</v>
      </c>
      <c r="AP55" s="7">
        <v>0.10923870693646372</v>
      </c>
      <c r="AQ55" s="7">
        <v>0.09637892848339559</v>
      </c>
      <c r="AR55" s="7">
        <v>0.11835000000000001</v>
      </c>
      <c r="AS55" s="7">
        <v>0.09015000000000001</v>
      </c>
      <c r="AT55" s="7">
        <v>0.10097</v>
      </c>
      <c r="AU55" s="7">
        <v>0.08858</v>
      </c>
      <c r="AV55" s="7">
        <v>0.07447000000000001</v>
      </c>
      <c r="AW55" s="7">
        <v>0.09794200000000003</v>
      </c>
      <c r="AX55" s="7">
        <v>0.08304800000000001</v>
      </c>
      <c r="AY55" s="7">
        <v>0.0824</v>
      </c>
      <c r="AZ55" s="7">
        <v>0.06986700000000001</v>
      </c>
      <c r="BA55" s="7">
        <v>0.074631</v>
      </c>
      <c r="BB55" s="7">
        <v>0.08018</v>
      </c>
      <c r="BC55" s="7">
        <v>0.08398</v>
      </c>
      <c r="BD55" s="7">
        <v>0.08910000000000001</v>
      </c>
      <c r="BE55" s="7">
        <v>0.08034</v>
      </c>
      <c r="BF55" s="7">
        <v>0.06251</v>
      </c>
      <c r="BG55" s="7">
        <v>0.07835</v>
      </c>
      <c r="BI55" s="87">
        <f t="shared" si="0"/>
        <v>286.53251564455553</v>
      </c>
      <c r="BJ55" s="87">
        <f t="shared" si="1"/>
        <v>-74.40515295887683</v>
      </c>
      <c r="BK55" s="87">
        <f t="shared" si="2"/>
        <v>657.6792114315958</v>
      </c>
      <c r="BL55" s="87">
        <f t="shared" si="3"/>
        <v>535.8057833935017</v>
      </c>
      <c r="BM55" s="87">
        <f t="shared" si="4"/>
        <v>1202.420950360628</v>
      </c>
      <c r="BN55" s="87">
        <f t="shared" si="5"/>
        <v>1153.0303783579266</v>
      </c>
      <c r="BO55" s="87">
        <f t="shared" si="6"/>
        <v>436.7266614207024</v>
      </c>
      <c r="BP55" s="87">
        <f t="shared" si="7"/>
        <v>600.7607086305053</v>
      </c>
      <c r="BQ55" s="87">
        <f t="shared" si="8"/>
        <v>-302.60568796068884</v>
      </c>
      <c r="BR55" s="87">
        <f t="shared" si="9"/>
        <v>1259.4188000742997</v>
      </c>
      <c r="BS55" s="87">
        <f t="shared" si="10"/>
        <v>760.5367926780738</v>
      </c>
      <c r="BT55" s="87">
        <f t="shared" si="11"/>
        <v>2095.384038598363</v>
      </c>
      <c r="BU55" s="87">
        <f t="shared" si="12"/>
        <v>395.61443805664715</v>
      </c>
      <c r="BV55" s="87">
        <f t="shared" si="13"/>
        <v>2403.412893588089</v>
      </c>
      <c r="BW55" s="87">
        <f t="shared" si="14"/>
        <v>1646.1206716034299</v>
      </c>
      <c r="BX55" s="87">
        <f t="shared" si="15"/>
        <v>-3843.738093455175</v>
      </c>
      <c r="BY55" s="87">
        <f t="shared" si="16"/>
        <v>2502.7659939856826</v>
      </c>
      <c r="BZ55" s="87">
        <f t="shared" si="17"/>
        <v>1550.0548522342538</v>
      </c>
      <c r="CB55" s="87">
        <f t="shared" si="18"/>
        <v>160.2241683622</v>
      </c>
      <c r="CC55" s="87">
        <f t="shared" si="19"/>
        <v>-211.23913667317768</v>
      </c>
      <c r="CD55" s="87">
        <f t="shared" si="20"/>
        <v>490.6471224315958</v>
      </c>
      <c r="CE55" s="87">
        <f t="shared" si="21"/>
        <v>361.01935739350165</v>
      </c>
      <c r="CF55" s="87">
        <f t="shared" si="22"/>
        <v>957.211266560628</v>
      </c>
      <c r="CG55" s="87">
        <f t="shared" si="23"/>
        <v>836.1017679579267</v>
      </c>
      <c r="CH55" s="87">
        <f t="shared" si="24"/>
        <v>88.07673892070234</v>
      </c>
      <c r="CI55" s="87">
        <f t="shared" si="25"/>
        <v>104.21337761050509</v>
      </c>
      <c r="CJ55" s="87">
        <f t="shared" si="26"/>
        <v>-758.1580176406889</v>
      </c>
      <c r="CK55" s="87">
        <f t="shared" si="27"/>
        <v>835.4147680742997</v>
      </c>
      <c r="CL55" s="87">
        <f t="shared" si="28"/>
        <v>312.44339083807364</v>
      </c>
      <c r="CM55" s="87">
        <f t="shared" si="29"/>
        <v>1569.0914507683628</v>
      </c>
      <c r="CN55" s="87">
        <f t="shared" si="30"/>
        <v>-330.27354334335286</v>
      </c>
      <c r="CO55" s="87">
        <f t="shared" si="31"/>
        <v>1623.576293188089</v>
      </c>
      <c r="CP55" s="87">
        <f t="shared" si="32"/>
        <v>634.6476706034297</v>
      </c>
      <c r="CQ55" s="87">
        <f t="shared" si="33"/>
        <v>-4855.907207255174</v>
      </c>
      <c r="CR55" s="87">
        <f t="shared" si="34"/>
        <v>1958.2145046856824</v>
      </c>
      <c r="CS55" s="87">
        <f t="shared" si="35"/>
        <v>720.3142492342537</v>
      </c>
      <c r="CT55" s="9">
        <f t="shared" si="36"/>
        <v>4495.618221716857</v>
      </c>
    </row>
    <row r="56" spans="1:98" ht="13.5">
      <c r="A56" s="113" t="s">
        <v>383</v>
      </c>
      <c r="B56" s="112" t="s">
        <v>382</v>
      </c>
      <c r="C56" s="87">
        <v>4259</v>
      </c>
      <c r="D56" s="87">
        <v>4178.17</v>
      </c>
      <c r="E56" s="87">
        <v>4243.07</v>
      </c>
      <c r="F56" s="87">
        <v>4929.47</v>
      </c>
      <c r="G56" s="87">
        <v>5390.41</v>
      </c>
      <c r="H56" s="87">
        <v>5030.66</v>
      </c>
      <c r="I56" s="87">
        <v>4495.66</v>
      </c>
      <c r="J56" s="87">
        <v>5146.94</v>
      </c>
      <c r="K56" s="87">
        <v>6436.58</v>
      </c>
      <c r="L56" s="87">
        <v>5543.31</v>
      </c>
      <c r="M56" s="87">
        <v>4910.51</v>
      </c>
      <c r="N56" s="87">
        <v>4778.7</v>
      </c>
      <c r="O56" s="86">
        <v>7550.37</v>
      </c>
      <c r="P56" s="87">
        <v>11798.7</v>
      </c>
      <c r="Q56" s="87">
        <v>13936.99</v>
      </c>
      <c r="R56" s="87">
        <v>32335.71</v>
      </c>
      <c r="S56" s="87">
        <v>17493.77</v>
      </c>
      <c r="T56" s="87">
        <v>19797.37</v>
      </c>
      <c r="U56" s="87">
        <v>25804.25</v>
      </c>
      <c r="W56" s="110">
        <v>-0.007186858316221789</v>
      </c>
      <c r="X56" s="110">
        <v>0.024043433298862382</v>
      </c>
      <c r="Y56" s="110">
        <v>0.17571320373643018</v>
      </c>
      <c r="Z56" s="110">
        <v>0.10414429890487442</v>
      </c>
      <c r="AA56" s="110">
        <v>-0.04142357059509927</v>
      </c>
      <c r="AB56" s="110">
        <v>-0.08297829174274696</v>
      </c>
      <c r="AC56" s="110">
        <v>0.15265486725663724</v>
      </c>
      <c r="AD56" s="110">
        <v>0.29980806142034555</v>
      </c>
      <c r="AE56" s="110">
        <v>-0.13009450679267576</v>
      </c>
      <c r="AF56" s="110">
        <v>-0.10371753522322191</v>
      </c>
      <c r="AG56" s="110">
        <v>-0.009469696969697017</v>
      </c>
      <c r="AH56" s="110">
        <v>0.5745697896749522</v>
      </c>
      <c r="AI56" s="110">
        <v>0.5555164290744834</v>
      </c>
      <c r="AJ56" s="110">
        <v>0.1830792409233195</v>
      </c>
      <c r="AK56" s="110">
        <v>1.0476655493678906</v>
      </c>
      <c r="AL56" s="110">
        <v>-0.4656211332233451</v>
      </c>
      <c r="AM56" s="110">
        <v>0.13571760222387064</v>
      </c>
      <c r="AN56" s="110">
        <v>0.27354202947797646</v>
      </c>
      <c r="AP56" s="7">
        <v>0.10684</v>
      </c>
      <c r="AQ56" s="7">
        <v>0.09475</v>
      </c>
      <c r="AR56" s="7">
        <v>0.11835000000000001</v>
      </c>
      <c r="AS56" s="7">
        <v>0.09015000000000001</v>
      </c>
      <c r="AT56" s="7">
        <v>0.10097</v>
      </c>
      <c r="AU56" s="7">
        <v>0.08858</v>
      </c>
      <c r="AV56" s="7">
        <v>0.07447000000000001</v>
      </c>
      <c r="AW56" s="7">
        <v>0.09794200000000003</v>
      </c>
      <c r="AX56" s="7">
        <v>0.08304800000000001</v>
      </c>
      <c r="AY56" s="7">
        <v>0.0824</v>
      </c>
      <c r="AZ56" s="7">
        <v>0.06986700000000001</v>
      </c>
      <c r="BA56" s="7">
        <v>0.07546847509230106</v>
      </c>
      <c r="BB56" s="7">
        <v>0.08018</v>
      </c>
      <c r="BC56" s="7">
        <v>0.08398</v>
      </c>
      <c r="BD56" s="7">
        <v>0.08910000000000001</v>
      </c>
      <c r="BE56" s="7">
        <v>0.08034</v>
      </c>
      <c r="BF56" s="7">
        <v>0.06251</v>
      </c>
      <c r="BG56" s="7">
        <v>0.07835</v>
      </c>
      <c r="BI56" s="87">
        <f t="shared" si="0"/>
        <v>-30.6088295687886</v>
      </c>
      <c r="BJ56" s="87">
        <f t="shared" si="1"/>
        <v>100.45755170630784</v>
      </c>
      <c r="BK56" s="87">
        <f t="shared" si="2"/>
        <v>745.5634233779348</v>
      </c>
      <c r="BL56" s="87">
        <f t="shared" si="3"/>
        <v>513.3761971226113</v>
      </c>
      <c r="BM56" s="87">
        <f t="shared" si="4"/>
        <v>-223.29002917152903</v>
      </c>
      <c r="BN56" s="87">
        <f t="shared" si="5"/>
        <v>-417.4355731385674</v>
      </c>
      <c r="BO56" s="87">
        <f t="shared" si="6"/>
        <v>686.2843805309737</v>
      </c>
      <c r="BP56" s="87">
        <f t="shared" si="7"/>
        <v>1543.0941036468332</v>
      </c>
      <c r="BQ56" s="87">
        <f t="shared" si="8"/>
        <v>-837.3637005316009</v>
      </c>
      <c r="BR56" s="87">
        <f t="shared" si="9"/>
        <v>-574.9384501782383</v>
      </c>
      <c r="BS56" s="87">
        <f t="shared" si="10"/>
        <v>-46.5010416666669</v>
      </c>
      <c r="BT56" s="87">
        <f t="shared" si="11"/>
        <v>2745.696653919694</v>
      </c>
      <c r="BU56" s="87">
        <f t="shared" si="12"/>
        <v>4194.354580591107</v>
      </c>
      <c r="BV56" s="87">
        <f t="shared" si="13"/>
        <v>2160.09703988197</v>
      </c>
      <c r="BW56" s="87">
        <f t="shared" si="14"/>
        <v>14601.304284884796</v>
      </c>
      <c r="BX56" s="87">
        <f t="shared" si="15"/>
        <v>-15056.189933781452</v>
      </c>
      <c r="BY56" s="87">
        <f t="shared" si="16"/>
        <v>2374.2125182558816</v>
      </c>
      <c r="BZ56" s="87">
        <f t="shared" si="17"/>
        <v>5415.412768126406</v>
      </c>
      <c r="CB56" s="87">
        <f t="shared" si="18"/>
        <v>-485.64038956878863</v>
      </c>
      <c r="CC56" s="87">
        <f t="shared" si="19"/>
        <v>-295.42405579369216</v>
      </c>
      <c r="CD56" s="87">
        <f t="shared" si="20"/>
        <v>243.39608887793474</v>
      </c>
      <c r="CE56" s="87">
        <f t="shared" si="21"/>
        <v>68.98447662261128</v>
      </c>
      <c r="CF56" s="87">
        <f t="shared" si="22"/>
        <v>-767.559726871529</v>
      </c>
      <c r="CG56" s="87">
        <f t="shared" si="23"/>
        <v>-863.0514359385674</v>
      </c>
      <c r="CH56" s="87">
        <f t="shared" si="24"/>
        <v>351.49258033097374</v>
      </c>
      <c r="CI56" s="87">
        <f t="shared" si="25"/>
        <v>1038.9925061668332</v>
      </c>
      <c r="CJ56" s="87">
        <f t="shared" si="26"/>
        <v>-1371.908796371601</v>
      </c>
      <c r="CK56" s="87">
        <f t="shared" si="27"/>
        <v>-1031.7071941782383</v>
      </c>
      <c r="CL56" s="87">
        <f t="shared" si="28"/>
        <v>-389.58364383666697</v>
      </c>
      <c r="CM56" s="87">
        <f t="shared" si="29"/>
        <v>2385.055451996115</v>
      </c>
      <c r="CN56" s="87">
        <f t="shared" si="30"/>
        <v>3588.965913991107</v>
      </c>
      <c r="CO56" s="87">
        <f t="shared" si="31"/>
        <v>1169.24221388197</v>
      </c>
      <c r="CP56" s="87">
        <f t="shared" si="32"/>
        <v>13359.518475884797</v>
      </c>
      <c r="CQ56" s="87">
        <f t="shared" si="33"/>
        <v>-17654.04087518145</v>
      </c>
      <c r="CR56" s="87">
        <f t="shared" si="34"/>
        <v>1280.6769555558815</v>
      </c>
      <c r="CS56" s="87">
        <f t="shared" si="35"/>
        <v>3864.2888286264065</v>
      </c>
      <c r="CT56" s="9">
        <f t="shared" si="36"/>
        <v>4491.6973741940965</v>
      </c>
    </row>
    <row r="57" spans="1:98" ht="13.5">
      <c r="A57" s="113" t="s">
        <v>153</v>
      </c>
      <c r="B57" s="112" t="s">
        <v>152</v>
      </c>
      <c r="C57" s="87">
        <v>11890.7</v>
      </c>
      <c r="D57" s="87">
        <v>15081.82</v>
      </c>
      <c r="E57" s="87">
        <v>14952.51</v>
      </c>
      <c r="F57" s="87">
        <v>20042.25</v>
      </c>
      <c r="G57" s="87">
        <v>26773.65</v>
      </c>
      <c r="H57" s="87">
        <v>41481.51</v>
      </c>
      <c r="I57" s="87">
        <v>46339.11</v>
      </c>
      <c r="J57" s="87">
        <v>74425.56</v>
      </c>
      <c r="K57" s="87">
        <v>73065.56</v>
      </c>
      <c r="L57" s="87">
        <v>47618.29</v>
      </c>
      <c r="M57" s="87">
        <v>46977.31</v>
      </c>
      <c r="N57" s="87">
        <v>62037.44</v>
      </c>
      <c r="O57" s="86">
        <v>70754.88</v>
      </c>
      <c r="P57" s="87">
        <v>63897.27</v>
      </c>
      <c r="Q57" s="87">
        <v>73093.56</v>
      </c>
      <c r="R57" s="87">
        <v>60833.5</v>
      </c>
      <c r="S57" s="87">
        <v>21515.98</v>
      </c>
      <c r="T57" s="87">
        <v>48185.1</v>
      </c>
      <c r="U57" s="87">
        <v>51665.55</v>
      </c>
      <c r="W57" s="110">
        <v>0.28417870339267726</v>
      </c>
      <c r="X57" s="110">
        <v>0.13471095997907412</v>
      </c>
      <c r="Y57" s="110">
        <v>0.4278469340710003</v>
      </c>
      <c r="Z57" s="110">
        <v>0.3981272198902164</v>
      </c>
      <c r="AA57" s="110">
        <v>0.5988452655889145</v>
      </c>
      <c r="AB57" s="110">
        <v>0.15679618662429595</v>
      </c>
      <c r="AC57" s="110">
        <v>0.6338265592807641</v>
      </c>
      <c r="AD57" s="110">
        <v>-0.002636707554740325</v>
      </c>
      <c r="AE57" s="110">
        <v>-0.34494252873563214</v>
      </c>
      <c r="AF57" s="110">
        <v>0.0016962040123997824</v>
      </c>
      <c r="AG57" s="110">
        <v>0.3765619525867103</v>
      </c>
      <c r="AH57" s="110">
        <v>0.17594909862142116</v>
      </c>
      <c r="AI57" s="110">
        <v>0.05249754718070054</v>
      </c>
      <c r="AJ57" s="110">
        <v>0.19091046177678161</v>
      </c>
      <c r="AK57" s="110">
        <v>-0.1339027485603943</v>
      </c>
      <c r="AL57" s="110">
        <v>-0.6372220985443298</v>
      </c>
      <c r="AM57" s="110">
        <v>1.2607023135681708</v>
      </c>
      <c r="AN57" s="110">
        <v>0.07833795193414028</v>
      </c>
      <c r="AP57" s="7">
        <v>0.11238561151088869</v>
      </c>
      <c r="AQ57" s="7">
        <v>0.10011833448015704</v>
      </c>
      <c r="AR57" s="7">
        <v>0.12294842803182987</v>
      </c>
      <c r="AS57" s="7">
        <v>0.09015000000000001</v>
      </c>
      <c r="AT57" s="7">
        <v>0.10097</v>
      </c>
      <c r="AU57" s="7">
        <v>0.08858</v>
      </c>
      <c r="AV57" s="7">
        <v>0.07447000000000001</v>
      </c>
      <c r="AW57" s="7">
        <v>0.09794200000000003</v>
      </c>
      <c r="AX57" s="7">
        <v>0.08304800000000001</v>
      </c>
      <c r="AY57" s="7">
        <v>0.0824</v>
      </c>
      <c r="AZ57" s="7">
        <v>0.06986700000000001</v>
      </c>
      <c r="BA57" s="7">
        <v>0.074631</v>
      </c>
      <c r="BB57" s="7">
        <v>0.08018</v>
      </c>
      <c r="BC57" s="7">
        <v>0.08398</v>
      </c>
      <c r="BD57" s="7">
        <v>0.08910000000000001</v>
      </c>
      <c r="BE57" s="7">
        <v>0.08034</v>
      </c>
      <c r="BF57" s="7">
        <v>0.06251</v>
      </c>
      <c r="BG57" s="7">
        <v>0.07835</v>
      </c>
      <c r="BI57" s="87">
        <f t="shared" si="0"/>
        <v>3379.0837084313075</v>
      </c>
      <c r="BJ57" s="87">
        <f t="shared" si="1"/>
        <v>2031.6864504315995</v>
      </c>
      <c r="BK57" s="87">
        <f t="shared" si="2"/>
        <v>6397.3855601659725</v>
      </c>
      <c r="BL57" s="87">
        <f t="shared" si="3"/>
        <v>7979.36527284469</v>
      </c>
      <c r="BM57" s="87">
        <f t="shared" si="4"/>
        <v>16033.27354503464</v>
      </c>
      <c r="BN57" s="87">
        <f t="shared" si="5"/>
        <v>6504.142583417599</v>
      </c>
      <c r="BO57" s="87">
        <f t="shared" si="6"/>
        <v>29370.95865143285</v>
      </c>
      <c r="BP57" s="87">
        <f t="shared" si="7"/>
        <v>-196.23843631777936</v>
      </c>
      <c r="BQ57" s="87">
        <f t="shared" si="8"/>
        <v>-25203.41902988505</v>
      </c>
      <c r="BR57" s="87">
        <f t="shared" si="9"/>
        <v>80.77033456161644</v>
      </c>
      <c r="BS57" s="87">
        <f t="shared" si="10"/>
        <v>17689.867580871192</v>
      </c>
      <c r="BT57" s="87">
        <f t="shared" si="11"/>
        <v>10915.431648780499</v>
      </c>
      <c r="BU57" s="87">
        <f t="shared" si="12"/>
        <v>3714.4576510648053</v>
      </c>
      <c r="BV57" s="87">
        <f t="shared" si="13"/>
        <v>12198.657321975694</v>
      </c>
      <c r="BW57" s="87">
        <f t="shared" si="14"/>
        <v>-9787.428586064094</v>
      </c>
      <c r="BX57" s="87">
        <f t="shared" si="15"/>
        <v>-38764.45053179649</v>
      </c>
      <c r="BY57" s="87">
        <f t="shared" si="16"/>
        <v>27125.24576468649</v>
      </c>
      <c r="BZ57" s="87">
        <f t="shared" si="17"/>
        <v>3774.7220477417427</v>
      </c>
      <c r="CB57" s="87">
        <f t="shared" si="18"/>
        <v>2042.7401176387834</v>
      </c>
      <c r="CC57" s="87">
        <f t="shared" si="19"/>
        <v>521.7197511020776</v>
      </c>
      <c r="CD57" s="87">
        <f t="shared" si="20"/>
        <v>4558.997960535756</v>
      </c>
      <c r="CE57" s="87">
        <f t="shared" si="21"/>
        <v>6172.556435344689</v>
      </c>
      <c r="CF57" s="87">
        <f t="shared" si="22"/>
        <v>13329.938104534642</v>
      </c>
      <c r="CG57" s="87">
        <f t="shared" si="23"/>
        <v>2829.7104276175987</v>
      </c>
      <c r="CH57" s="87">
        <f t="shared" si="24"/>
        <v>25920.085129732848</v>
      </c>
      <c r="CI57" s="87">
        <f t="shared" si="25"/>
        <v>-7485.626633837781</v>
      </c>
      <c r="CJ57" s="87">
        <f t="shared" si="26"/>
        <v>-31271.367656765055</v>
      </c>
      <c r="CK57" s="87">
        <f t="shared" si="27"/>
        <v>-3842.9767614383836</v>
      </c>
      <c r="CL57" s="87">
        <f t="shared" si="28"/>
        <v>14407.703863101191</v>
      </c>
      <c r="CM57" s="87">
        <f t="shared" si="29"/>
        <v>6285.515464140498</v>
      </c>
      <c r="CN57" s="87">
        <f t="shared" si="30"/>
        <v>-1958.668627335195</v>
      </c>
      <c r="CO57" s="87">
        <f t="shared" si="31"/>
        <v>6832.564587375694</v>
      </c>
      <c r="CP57" s="87">
        <f t="shared" si="32"/>
        <v>-16300.064782064095</v>
      </c>
      <c r="CQ57" s="87">
        <f t="shared" si="33"/>
        <v>-43651.813921796485</v>
      </c>
      <c r="CR57" s="87">
        <f t="shared" si="34"/>
        <v>25780.28185488649</v>
      </c>
      <c r="CS57" s="87">
        <f t="shared" si="35"/>
        <v>-0.5805372582572457</v>
      </c>
      <c r="CT57" s="9">
        <f t="shared" si="36"/>
        <v>4170.714775515012</v>
      </c>
    </row>
    <row r="58" spans="1:98" ht="13.5">
      <c r="A58" s="113" t="s">
        <v>369</v>
      </c>
      <c r="B58" s="112" t="s">
        <v>368</v>
      </c>
      <c r="C58" s="87">
        <v>1251.4</v>
      </c>
      <c r="D58" s="87">
        <v>1032.57</v>
      </c>
      <c r="E58" s="87">
        <v>1119.29</v>
      </c>
      <c r="F58" s="87">
        <v>1776.98</v>
      </c>
      <c r="G58" s="87">
        <v>2174.16</v>
      </c>
      <c r="H58" s="87">
        <v>2976.7</v>
      </c>
      <c r="I58" s="87">
        <v>2666.7</v>
      </c>
      <c r="J58" s="87">
        <v>3019.58</v>
      </c>
      <c r="K58" s="87">
        <v>3690.93</v>
      </c>
      <c r="L58" s="87">
        <v>2713.62</v>
      </c>
      <c r="M58" s="87">
        <v>2108.74</v>
      </c>
      <c r="N58" s="87">
        <v>3491.7</v>
      </c>
      <c r="O58" s="86">
        <v>3881.93</v>
      </c>
      <c r="P58" s="87">
        <v>5051.84</v>
      </c>
      <c r="Q58" s="87">
        <v>5682.89</v>
      </c>
      <c r="R58" s="87">
        <v>8820.49</v>
      </c>
      <c r="S58" s="87">
        <v>4557.12</v>
      </c>
      <c r="T58" s="87">
        <v>7989.95</v>
      </c>
      <c r="U58" s="87">
        <v>11041.81</v>
      </c>
      <c r="W58" s="110">
        <v>-0.13494461228600196</v>
      </c>
      <c r="X58" s="110">
        <v>0.13271245634458673</v>
      </c>
      <c r="Y58" s="110">
        <v>0.6328879753340184</v>
      </c>
      <c r="Z58" s="110">
        <v>0.22066968781470298</v>
      </c>
      <c r="AA58" s="110">
        <v>0.04960296999071878</v>
      </c>
      <c r="AB58" s="110">
        <v>-0.10915700530556094</v>
      </c>
      <c r="AC58" s="110">
        <v>-0.20668357780963942</v>
      </c>
      <c r="AD58" s="110">
        <v>0.36757959126928963</v>
      </c>
      <c r="AE58" s="110">
        <v>-0.2432652231371354</v>
      </c>
      <c r="AF58" s="110">
        <v>-0.25806018269747455</v>
      </c>
      <c r="AG58" s="110">
        <v>0.6853159514756473</v>
      </c>
      <c r="AH58" s="110">
        <v>0.12870648904168447</v>
      </c>
      <c r="AI58" s="110">
        <v>0.2841192484151611</v>
      </c>
      <c r="AJ58" s="110">
        <v>0.12948179115983605</v>
      </c>
      <c r="AK58" s="110">
        <v>0.5716554552912223</v>
      </c>
      <c r="AL58" s="110">
        <v>-0.46551083384485614</v>
      </c>
      <c r="AM58" s="110">
        <v>0.7733046875</v>
      </c>
      <c r="AN58" s="110">
        <v>0.3918267006780245</v>
      </c>
      <c r="AP58" s="7">
        <v>0.11288404146481792</v>
      </c>
      <c r="AQ58" s="7">
        <v>0.09810197060117704</v>
      </c>
      <c r="AR58" s="7">
        <v>0.12217308794369097</v>
      </c>
      <c r="AS58" s="7">
        <v>0.09356737210051923</v>
      </c>
      <c r="AT58" s="7">
        <v>0.10097</v>
      </c>
      <c r="AU58" s="7">
        <v>0.09182362556829302</v>
      </c>
      <c r="AV58" s="7">
        <v>0.0786313960344141</v>
      </c>
      <c r="AW58" s="7">
        <v>0.10065598129466424</v>
      </c>
      <c r="AX58" s="7">
        <v>0.08740732319924904</v>
      </c>
      <c r="AY58" s="7">
        <v>0.08809846623767488</v>
      </c>
      <c r="AZ58" s="7">
        <v>0.07618251280300686</v>
      </c>
      <c r="BA58" s="7">
        <v>0.08065650332415149</v>
      </c>
      <c r="BB58" s="7">
        <v>0.08018</v>
      </c>
      <c r="BC58" s="7">
        <v>0.08398</v>
      </c>
      <c r="BD58" s="7">
        <v>0.08910000000000001</v>
      </c>
      <c r="BE58" s="7">
        <v>0.08034</v>
      </c>
      <c r="BF58" s="7">
        <v>0.06251</v>
      </c>
      <c r="BG58" s="7">
        <v>0.07835</v>
      </c>
      <c r="BI58" s="87">
        <f t="shared" si="0"/>
        <v>-168.86968781470287</v>
      </c>
      <c r="BJ58" s="87">
        <f t="shared" si="1"/>
        <v>137.0349010477299</v>
      </c>
      <c r="BK58" s="87">
        <f t="shared" si="2"/>
        <v>708.3851819116135</v>
      </c>
      <c r="BL58" s="87">
        <f t="shared" si="3"/>
        <v>392.1256218529709</v>
      </c>
      <c r="BM58" s="87">
        <f t="shared" si="4"/>
        <v>107.84479323502114</v>
      </c>
      <c r="BN58" s="87">
        <f t="shared" si="5"/>
        <v>-324.9276576930632</v>
      </c>
      <c r="BO58" s="87">
        <f t="shared" si="6"/>
        <v>-551.1630969449654</v>
      </c>
      <c r="BP58" s="87">
        <f t="shared" si="7"/>
        <v>1109.9359822049216</v>
      </c>
      <c r="BQ58" s="87">
        <f t="shared" si="8"/>
        <v>-897.874910033547</v>
      </c>
      <c r="BR58" s="87">
        <f t="shared" si="9"/>
        <v>-700.2772729715209</v>
      </c>
      <c r="BS58" s="87">
        <f t="shared" si="10"/>
        <v>1445.1531595147562</v>
      </c>
      <c r="BT58" s="87">
        <f t="shared" si="11"/>
        <v>449.40444778684963</v>
      </c>
      <c r="BU58" s="87">
        <f t="shared" si="12"/>
        <v>1102.9310340002664</v>
      </c>
      <c r="BV58" s="87">
        <f t="shared" si="13"/>
        <v>654.1212918529061</v>
      </c>
      <c r="BW58" s="87">
        <f t="shared" si="14"/>
        <v>3248.6550703199346</v>
      </c>
      <c r="BX58" s="87">
        <f t="shared" si="15"/>
        <v>-4106.033654820215</v>
      </c>
      <c r="BY58" s="87">
        <f t="shared" si="16"/>
        <v>3524.0422575000002</v>
      </c>
      <c r="BZ58" s="87">
        <f t="shared" si="17"/>
        <v>3130.675747082382</v>
      </c>
      <c r="CB58" s="87">
        <f t="shared" si="18"/>
        <v>-310.13277730377604</v>
      </c>
      <c r="CC58" s="87">
        <f t="shared" si="19"/>
        <v>35.73774926407254</v>
      </c>
      <c r="CD58" s="87">
        <f t="shared" si="20"/>
        <v>571.6380663071196</v>
      </c>
      <c r="CE58" s="87">
        <f t="shared" si="21"/>
        <v>225.85827297779022</v>
      </c>
      <c r="CF58" s="87">
        <f t="shared" si="22"/>
        <v>-111.68014196497886</v>
      </c>
      <c r="CG58" s="87">
        <f t="shared" si="23"/>
        <v>-598.259043922201</v>
      </c>
      <c r="CH58" s="87">
        <f t="shared" si="24"/>
        <v>-760.8494407499375</v>
      </c>
      <c r="CI58" s="87">
        <f t="shared" si="25"/>
        <v>805.9971942071793</v>
      </c>
      <c r="CJ58" s="87">
        <f t="shared" si="26"/>
        <v>-1220.4892214493514</v>
      </c>
      <c r="CK58" s="87">
        <f t="shared" si="27"/>
        <v>-939.3430329234001</v>
      </c>
      <c r="CL58" s="87">
        <f t="shared" si="28"/>
        <v>1284.5040474665434</v>
      </c>
      <c r="CM58" s="87">
        <f t="shared" si="29"/>
        <v>167.7761351299099</v>
      </c>
      <c r="CN58" s="87">
        <f t="shared" si="30"/>
        <v>791.6778866002663</v>
      </c>
      <c r="CO58" s="87">
        <f t="shared" si="31"/>
        <v>229.86776865290614</v>
      </c>
      <c r="CP58" s="87">
        <f t="shared" si="32"/>
        <v>2742.3095713199345</v>
      </c>
      <c r="CQ58" s="87">
        <f t="shared" si="33"/>
        <v>-4814.671821420215</v>
      </c>
      <c r="CR58" s="87">
        <f t="shared" si="34"/>
        <v>3239.1766863000003</v>
      </c>
      <c r="CS58" s="87">
        <f t="shared" si="35"/>
        <v>2504.6631645823813</v>
      </c>
      <c r="CT58" s="9">
        <f t="shared" si="36"/>
        <v>3843.7810630742442</v>
      </c>
    </row>
    <row r="59" spans="1:98" ht="13.5">
      <c r="A59" s="113" t="s">
        <v>397</v>
      </c>
      <c r="B59" s="112" t="s">
        <v>396</v>
      </c>
      <c r="C59" s="87">
        <v>3042.75</v>
      </c>
      <c r="D59" s="87">
        <v>4025.89</v>
      </c>
      <c r="E59" s="87">
        <v>3323.03</v>
      </c>
      <c r="F59" s="87">
        <v>3825.32</v>
      </c>
      <c r="G59" s="87">
        <v>4870.7</v>
      </c>
      <c r="H59" s="87">
        <v>6704.73</v>
      </c>
      <c r="I59" s="87">
        <v>7769.08</v>
      </c>
      <c r="J59" s="87">
        <v>9006.9</v>
      </c>
      <c r="K59" s="87">
        <v>6769.47</v>
      </c>
      <c r="L59" s="87">
        <v>7023.61</v>
      </c>
      <c r="M59" s="87">
        <v>7285.18</v>
      </c>
      <c r="N59" s="87">
        <v>11775.82</v>
      </c>
      <c r="O59" s="86">
        <v>13930.44</v>
      </c>
      <c r="P59" s="87">
        <v>13355.78</v>
      </c>
      <c r="Q59" s="87">
        <v>11997.45</v>
      </c>
      <c r="R59" s="87">
        <v>12659.72</v>
      </c>
      <c r="S59" s="87">
        <v>5530.93</v>
      </c>
      <c r="T59" s="87">
        <v>11438.92</v>
      </c>
      <c r="U59" s="87">
        <v>15257.65</v>
      </c>
      <c r="W59" s="110">
        <v>0.3397212543554007</v>
      </c>
      <c r="X59" s="110">
        <v>-0.15994798439531865</v>
      </c>
      <c r="Y59" s="110">
        <v>0.13828689370485026</v>
      </c>
      <c r="Z59" s="110">
        <v>0.2901178603807797</v>
      </c>
      <c r="AA59" s="110">
        <v>0.38674162567345993</v>
      </c>
      <c r="AB59" s="110">
        <v>0.182179054054054</v>
      </c>
      <c r="AC59" s="110">
        <v>0.17882403372151168</v>
      </c>
      <c r="AD59" s="110">
        <v>-0.22666666666666668</v>
      </c>
      <c r="AE59" s="110">
        <v>0.014106583072100332</v>
      </c>
      <c r="AF59" s="110">
        <v>0.046136012364760504</v>
      </c>
      <c r="AG59" s="110">
        <v>0.6002807121223315</v>
      </c>
      <c r="AH59" s="110">
        <v>0.19881826155195492</v>
      </c>
      <c r="AI59" s="110">
        <v>0.02020030881905588</v>
      </c>
      <c r="AJ59" s="110">
        <v>-0.013927418898261767</v>
      </c>
      <c r="AK59" s="110">
        <v>0.20585634724694257</v>
      </c>
      <c r="AL59" s="110">
        <v>-0.6171199481963966</v>
      </c>
      <c r="AM59" s="110">
        <v>1.107866789365036</v>
      </c>
      <c r="AN59" s="110">
        <v>0.327764077513343</v>
      </c>
      <c r="AP59" s="7">
        <v>0.11581554340993268</v>
      </c>
      <c r="AQ59" s="7">
        <v>0.10208645912296557</v>
      </c>
      <c r="AR59" s="7">
        <v>0.12340514635270317</v>
      </c>
      <c r="AS59" s="7">
        <v>0.09222575161146959</v>
      </c>
      <c r="AT59" s="7">
        <v>0.10343883425030839</v>
      </c>
      <c r="AU59" s="7">
        <v>0.09094178177759638</v>
      </c>
      <c r="AV59" s="7">
        <v>0.07844938201222038</v>
      </c>
      <c r="AW59" s="7">
        <v>0.10270090643874888</v>
      </c>
      <c r="AX59" s="7">
        <v>0.0872201995637972</v>
      </c>
      <c r="AY59" s="7">
        <v>0.08590721829320536</v>
      </c>
      <c r="AZ59" s="7">
        <v>0.07352837060733315</v>
      </c>
      <c r="BA59" s="7">
        <v>0.07696185328064625</v>
      </c>
      <c r="BB59" s="7">
        <v>0.08018</v>
      </c>
      <c r="BC59" s="7">
        <v>0.08398</v>
      </c>
      <c r="BD59" s="7">
        <v>0.08910000000000001</v>
      </c>
      <c r="BE59" s="7">
        <v>0.08034</v>
      </c>
      <c r="BF59" s="7">
        <v>0.06251</v>
      </c>
      <c r="BG59" s="7">
        <v>0.07835</v>
      </c>
      <c r="BI59" s="87">
        <f t="shared" si="0"/>
        <v>1033.6868466898954</v>
      </c>
      <c r="BJ59" s="87">
        <f t="shared" si="1"/>
        <v>-643.9329908972694</v>
      </c>
      <c r="BK59" s="87">
        <f t="shared" si="2"/>
        <v>459.5314963880286</v>
      </c>
      <c r="BL59" s="87">
        <f t="shared" si="3"/>
        <v>1109.7936536718041</v>
      </c>
      <c r="BM59" s="87">
        <f t="shared" si="4"/>
        <v>1883.7024361677213</v>
      </c>
      <c r="BN59" s="87">
        <f t="shared" si="5"/>
        <v>1221.4613690878373</v>
      </c>
      <c r="BO59" s="87">
        <f t="shared" si="6"/>
        <v>1389.2982239051219</v>
      </c>
      <c r="BP59" s="87">
        <f t="shared" si="7"/>
        <v>-2041.564</v>
      </c>
      <c r="BQ59" s="87">
        <f t="shared" si="8"/>
        <v>95.49409090909103</v>
      </c>
      <c r="BR59" s="87">
        <f t="shared" si="9"/>
        <v>324.04135780525553</v>
      </c>
      <c r="BS59" s="87">
        <f t="shared" si="10"/>
        <v>4373.153038339367</v>
      </c>
      <c r="BT59" s="87">
        <f t="shared" si="11"/>
        <v>2341.248060748742</v>
      </c>
      <c r="BU59" s="87">
        <f t="shared" si="12"/>
        <v>281.3991899853288</v>
      </c>
      <c r="BV59" s="87">
        <f t="shared" si="13"/>
        <v>-186.01154277302655</v>
      </c>
      <c r="BW59" s="87">
        <f t="shared" si="14"/>
        <v>2469.7512332778315</v>
      </c>
      <c r="BX59" s="87">
        <f t="shared" si="15"/>
        <v>-7812.565750580886</v>
      </c>
      <c r="BY59" s="87">
        <f t="shared" si="16"/>
        <v>6127.533661302759</v>
      </c>
      <c r="BZ59" s="87">
        <f t="shared" si="17"/>
        <v>3749.2670615489296</v>
      </c>
      <c r="CB59" s="87">
        <f t="shared" si="18"/>
        <v>681.2891019793228</v>
      </c>
      <c r="CC59" s="87">
        <f t="shared" si="19"/>
        <v>-1054.9218458158252</v>
      </c>
      <c r="CD59" s="87">
        <f t="shared" si="20"/>
        <v>49.452492903605346</v>
      </c>
      <c r="CE59" s="87">
        <f t="shared" si="21"/>
        <v>757.0006415174173</v>
      </c>
      <c r="CF59" s="87">
        <f t="shared" si="22"/>
        <v>1379.8829061847441</v>
      </c>
      <c r="CG59" s="87">
        <f t="shared" si="23"/>
        <v>611.7212765501337</v>
      </c>
      <c r="CH59" s="87">
        <f t="shared" si="24"/>
        <v>779.8186991016208</v>
      </c>
      <c r="CI59" s="87">
        <f t="shared" si="25"/>
        <v>-2966.580794203167</v>
      </c>
      <c r="CJ59" s="87">
        <f t="shared" si="26"/>
        <v>-494.94043343204726</v>
      </c>
      <c r="CK59" s="87">
        <f t="shared" si="27"/>
        <v>-279.33743967108455</v>
      </c>
      <c r="CL59" s="87">
        <f t="shared" si="28"/>
        <v>3837.4856233582354</v>
      </c>
      <c r="CM59" s="87">
        <f t="shared" si="29"/>
        <v>1434.959129649442</v>
      </c>
      <c r="CN59" s="87">
        <f t="shared" si="30"/>
        <v>-835.5434892146712</v>
      </c>
      <c r="CO59" s="87">
        <f t="shared" si="31"/>
        <v>-1307.6299471730265</v>
      </c>
      <c r="CP59" s="87">
        <f t="shared" si="32"/>
        <v>1400.7784382778311</v>
      </c>
      <c r="CQ59" s="87">
        <f t="shared" si="33"/>
        <v>-8829.647655380884</v>
      </c>
      <c r="CR59" s="87">
        <f t="shared" si="34"/>
        <v>5781.795227002759</v>
      </c>
      <c r="CS59" s="87">
        <f t="shared" si="35"/>
        <v>2853.02767954893</v>
      </c>
      <c r="CT59" s="9">
        <f t="shared" si="36"/>
        <v>3798.609611183336</v>
      </c>
    </row>
    <row r="60" spans="1:98" ht="13.5">
      <c r="A60" s="113" t="s">
        <v>587</v>
      </c>
      <c r="B60" s="112" t="s">
        <v>586</v>
      </c>
      <c r="C60" s="87">
        <v>2701.64</v>
      </c>
      <c r="D60" s="87">
        <v>3176.46</v>
      </c>
      <c r="E60" s="87">
        <v>2856.16</v>
      </c>
      <c r="F60" s="87">
        <v>3462.04</v>
      </c>
      <c r="G60" s="87">
        <v>4807.71</v>
      </c>
      <c r="H60" s="87">
        <v>4796.8</v>
      </c>
      <c r="I60" s="87">
        <v>5050.76</v>
      </c>
      <c r="J60" s="87">
        <v>3483.39</v>
      </c>
      <c r="K60" s="87">
        <v>4224.73</v>
      </c>
      <c r="L60" s="87">
        <v>4247.21</v>
      </c>
      <c r="M60" s="87">
        <v>4251.79</v>
      </c>
      <c r="N60" s="87">
        <v>5064.29</v>
      </c>
      <c r="O60" s="86">
        <v>6308.31</v>
      </c>
      <c r="P60" s="87">
        <v>6218.27</v>
      </c>
      <c r="Q60" s="87">
        <v>8572.04</v>
      </c>
      <c r="R60" s="87">
        <v>7290.69</v>
      </c>
      <c r="S60" s="87">
        <v>6984.89</v>
      </c>
      <c r="T60" s="87">
        <v>6987.45</v>
      </c>
      <c r="U60" s="87">
        <v>9039.53</v>
      </c>
      <c r="W60" s="110">
        <v>0.18541678298252462</v>
      </c>
      <c r="X60" s="110">
        <v>-0.0500188394875658</v>
      </c>
      <c r="Y60" s="110">
        <v>0.2429350520575111</v>
      </c>
      <c r="Z60" s="110">
        <v>0.394974072596729</v>
      </c>
      <c r="AA60" s="110">
        <v>0.0047466544664303</v>
      </c>
      <c r="AB60" s="110">
        <v>0.07504695770960201</v>
      </c>
      <c r="AC60" s="110">
        <v>-0.27142289874255465</v>
      </c>
      <c r="AD60" s="110">
        <v>0.2839909890269603</v>
      </c>
      <c r="AE60" s="110">
        <v>0.07122644179070692</v>
      </c>
      <c r="AF60" s="110">
        <v>0.04902919033152808</v>
      </c>
      <c r="AG60" s="110">
        <v>0.2562765984236106</v>
      </c>
      <c r="AH60" s="110">
        <v>0.3070477870429762</v>
      </c>
      <c r="AI60" s="110">
        <v>0.036709980875905046</v>
      </c>
      <c r="AJ60" s="110">
        <v>0.4273277573469587</v>
      </c>
      <c r="AK60" s="110">
        <v>-0.06970819751986035</v>
      </c>
      <c r="AL60" s="110">
        <v>0.05576945786904286</v>
      </c>
      <c r="AM60" s="110">
        <v>0.05904829238180165</v>
      </c>
      <c r="AN60" s="110">
        <v>0.38630641186979586</v>
      </c>
      <c r="AP60" s="7">
        <v>0.10684</v>
      </c>
      <c r="AQ60" s="7">
        <v>0.09475</v>
      </c>
      <c r="AR60" s="7">
        <v>0.11835000000000001</v>
      </c>
      <c r="AS60" s="7">
        <v>0.09015000000000001</v>
      </c>
      <c r="AT60" s="7">
        <v>0.10097</v>
      </c>
      <c r="AU60" s="7">
        <v>0.08858</v>
      </c>
      <c r="AV60" s="7">
        <v>0.07447000000000001</v>
      </c>
      <c r="AW60" s="7">
        <v>0.09794200000000003</v>
      </c>
      <c r="AX60" s="7">
        <v>0.08304800000000001</v>
      </c>
      <c r="AY60" s="7">
        <v>0.0824</v>
      </c>
      <c r="AZ60" s="7">
        <v>0.06986700000000001</v>
      </c>
      <c r="BA60" s="7">
        <v>0.074631</v>
      </c>
      <c r="BB60" s="7">
        <v>0.08018</v>
      </c>
      <c r="BC60" s="7">
        <v>0.08398</v>
      </c>
      <c r="BD60" s="7">
        <v>0.08910000000000001</v>
      </c>
      <c r="BE60" s="7">
        <v>0.08034</v>
      </c>
      <c r="BF60" s="7">
        <v>0.06251</v>
      </c>
      <c r="BG60" s="7">
        <v>0.07835</v>
      </c>
      <c r="BI60" s="87">
        <f t="shared" si="0"/>
        <v>500.9293975769078</v>
      </c>
      <c r="BJ60" s="87">
        <f t="shared" si="1"/>
        <v>-158.88284287867327</v>
      </c>
      <c r="BK60" s="87">
        <f t="shared" si="2"/>
        <v>693.8613782845808</v>
      </c>
      <c r="BL60" s="87">
        <f t="shared" si="3"/>
        <v>1367.4160382927796</v>
      </c>
      <c r="BM60" s="87">
        <f t="shared" si="4"/>
        <v>22.820538144801617</v>
      </c>
      <c r="BN60" s="87">
        <f t="shared" si="5"/>
        <v>359.98524674141896</v>
      </c>
      <c r="BO60" s="87">
        <f t="shared" si="6"/>
        <v>-1370.8919200529454</v>
      </c>
      <c r="BP60" s="87">
        <f t="shared" si="7"/>
        <v>989.2513712666232</v>
      </c>
      <c r="BQ60" s="87">
        <f t="shared" si="8"/>
        <v>300.9124854264532</v>
      </c>
      <c r="BR60" s="87">
        <f t="shared" si="9"/>
        <v>208.2372674679694</v>
      </c>
      <c r="BS60" s="87">
        <f t="shared" si="10"/>
        <v>1089.6342784115234</v>
      </c>
      <c r="BT60" s="87">
        <f t="shared" si="11"/>
        <v>1554.979037443874</v>
      </c>
      <c r="BU60" s="87">
        <f t="shared" si="12"/>
        <v>231.57793945928057</v>
      </c>
      <c r="BV60" s="87">
        <f t="shared" si="13"/>
        <v>2657.239373677873</v>
      </c>
      <c r="BW60" s="87">
        <f t="shared" si="14"/>
        <v>-597.5414574681438</v>
      </c>
      <c r="BX60" s="87">
        <f t="shared" si="15"/>
        <v>406.5978287912521</v>
      </c>
      <c r="BY60" s="87">
        <f t="shared" si="16"/>
        <v>412.44582697472254</v>
      </c>
      <c r="BZ60" s="87">
        <f t="shared" si="17"/>
        <v>2699.296737619605</v>
      </c>
      <c r="CB60" s="87">
        <f t="shared" si="18"/>
        <v>212.2861799769078</v>
      </c>
      <c r="CC60" s="87">
        <f t="shared" si="19"/>
        <v>-459.85242787867327</v>
      </c>
      <c r="CD60" s="87">
        <f t="shared" si="20"/>
        <v>355.8348422845808</v>
      </c>
      <c r="CE60" s="87">
        <f t="shared" si="21"/>
        <v>1055.3131322927798</v>
      </c>
      <c r="CF60" s="87">
        <f t="shared" si="22"/>
        <v>-462.6139405551984</v>
      </c>
      <c r="CG60" s="87">
        <f t="shared" si="23"/>
        <v>-64.91529725858109</v>
      </c>
      <c r="CH60" s="87">
        <f t="shared" si="24"/>
        <v>-1747.0220172529455</v>
      </c>
      <c r="CI60" s="87">
        <f t="shared" si="25"/>
        <v>648.0811878866231</v>
      </c>
      <c r="CJ60" s="87">
        <f t="shared" si="26"/>
        <v>-49.9428916135468</v>
      </c>
      <c r="CK60" s="87">
        <f t="shared" si="27"/>
        <v>-141.7328365320306</v>
      </c>
      <c r="CL60" s="87">
        <f t="shared" si="28"/>
        <v>792.5744664815234</v>
      </c>
      <c r="CM60" s="87">
        <f t="shared" si="29"/>
        <v>1177.0260104538738</v>
      </c>
      <c r="CN60" s="87">
        <f t="shared" si="30"/>
        <v>-274.22235634071944</v>
      </c>
      <c r="CO60" s="87">
        <f t="shared" si="31"/>
        <v>2135.029059077873</v>
      </c>
      <c r="CP60" s="87">
        <f t="shared" si="32"/>
        <v>-1361.310221468144</v>
      </c>
      <c r="CQ60" s="87">
        <f t="shared" si="33"/>
        <v>-179.13620580874786</v>
      </c>
      <c r="CR60" s="87">
        <f t="shared" si="34"/>
        <v>-24.17964692527746</v>
      </c>
      <c r="CS60" s="87">
        <f t="shared" si="35"/>
        <v>2151.830030119605</v>
      </c>
      <c r="CT60" s="9">
        <f t="shared" si="36"/>
        <v>3763.047066939902</v>
      </c>
    </row>
    <row r="61" spans="1:98" ht="13.5">
      <c r="A61" s="113" t="s">
        <v>511</v>
      </c>
      <c r="B61" s="112" t="s">
        <v>510</v>
      </c>
      <c r="C61" s="87">
        <v>3395.52</v>
      </c>
      <c r="D61" s="87">
        <v>4609.94</v>
      </c>
      <c r="E61" s="87">
        <v>4829.3</v>
      </c>
      <c r="F61" s="87">
        <v>4996.89</v>
      </c>
      <c r="G61" s="87">
        <v>4473.62</v>
      </c>
      <c r="H61" s="87">
        <v>4247.05</v>
      </c>
      <c r="I61" s="87">
        <v>3787.53</v>
      </c>
      <c r="J61" s="87">
        <v>4780.36</v>
      </c>
      <c r="K61" s="87">
        <v>3220.12</v>
      </c>
      <c r="L61" s="87">
        <v>4119.49</v>
      </c>
      <c r="M61" s="87">
        <v>3228.42</v>
      </c>
      <c r="N61" s="87">
        <v>4384.29</v>
      </c>
      <c r="O61" s="86">
        <v>8297.77</v>
      </c>
      <c r="P61" s="87">
        <v>10382.89</v>
      </c>
      <c r="Q61" s="87">
        <v>16513.66</v>
      </c>
      <c r="R61" s="87">
        <v>17051.02</v>
      </c>
      <c r="S61" s="87">
        <v>14504.48</v>
      </c>
      <c r="T61" s="87">
        <v>14686.04</v>
      </c>
      <c r="U61" s="87">
        <v>13835.24</v>
      </c>
      <c r="W61" s="110">
        <v>0.3570107451118547</v>
      </c>
      <c r="X61" s="110">
        <v>0.04780950835631992</v>
      </c>
      <c r="Y61" s="110">
        <v>0.037273621208953944</v>
      </c>
      <c r="Z61" s="110">
        <v>-0.10179372532041475</v>
      </c>
      <c r="AA61" s="110">
        <v>-0.045242250477852575</v>
      </c>
      <c r="AB61" s="110">
        <v>-0.09541632574900338</v>
      </c>
      <c r="AC61" s="110">
        <v>0.2811285169931874</v>
      </c>
      <c r="AD61" s="110">
        <v>-0.2639852786540484</v>
      </c>
      <c r="AE61" s="110">
        <v>0.3552702744073557</v>
      </c>
      <c r="AF61" s="110">
        <v>-0.20812908958112153</v>
      </c>
      <c r="AG61" s="110">
        <v>0.37930509860601336</v>
      </c>
      <c r="AH61" s="110">
        <v>0.8907318552834766</v>
      </c>
      <c r="AI61" s="110">
        <v>0.3160731826306107</v>
      </c>
      <c r="AJ61" s="110">
        <v>0.7065823222475442</v>
      </c>
      <c r="AK61" s="110">
        <v>0.12764491544890855</v>
      </c>
      <c r="AL61" s="110">
        <v>-0.1930690368193203</v>
      </c>
      <c r="AM61" s="110">
        <v>0.042014075104093385</v>
      </c>
      <c r="AN61" s="110">
        <v>-0.027886167196809475</v>
      </c>
      <c r="AP61" s="7">
        <v>0.11148504517381937</v>
      </c>
      <c r="AQ61" s="7">
        <v>0.09944568277085472</v>
      </c>
      <c r="AR61" s="7">
        <v>0.1227909799419743</v>
      </c>
      <c r="AS61" s="7">
        <v>0.09598121614496738</v>
      </c>
      <c r="AT61" s="7">
        <v>0.10524587791338316</v>
      </c>
      <c r="AU61" s="7">
        <v>0.09123822375209077</v>
      </c>
      <c r="AV61" s="7">
        <v>0.07775590888881742</v>
      </c>
      <c r="AW61" s="7">
        <v>0.09929356183499384</v>
      </c>
      <c r="AX61" s="7">
        <v>0.08478183254868889</v>
      </c>
      <c r="AY61" s="7">
        <v>0.08616638589134015</v>
      </c>
      <c r="AZ61" s="7">
        <v>0.07456322786126612</v>
      </c>
      <c r="BA61" s="7">
        <v>0.08148730872302527</v>
      </c>
      <c r="BB61" s="7">
        <v>0.08018</v>
      </c>
      <c r="BC61" s="7">
        <v>0.08398</v>
      </c>
      <c r="BD61" s="7">
        <v>0.08910000000000001</v>
      </c>
      <c r="BE61" s="7">
        <v>0.08034</v>
      </c>
      <c r="BF61" s="7">
        <v>0.06251</v>
      </c>
      <c r="BG61" s="7">
        <v>0.07835</v>
      </c>
      <c r="BI61" s="87">
        <f t="shared" si="0"/>
        <v>1212.237125242205</v>
      </c>
      <c r="BJ61" s="87">
        <f t="shared" si="1"/>
        <v>220.39896495213344</v>
      </c>
      <c r="BK61" s="87">
        <f t="shared" si="2"/>
        <v>180.0054989044013</v>
      </c>
      <c r="BL61" s="87">
        <f t="shared" si="3"/>
        <v>-508.6520481163273</v>
      </c>
      <c r="BM61" s="87">
        <f t="shared" si="4"/>
        <v>-202.39663658273082</v>
      </c>
      <c r="BN61" s="87">
        <f t="shared" si="5"/>
        <v>-405.2379062723048</v>
      </c>
      <c r="BO61" s="87">
        <f t="shared" si="6"/>
        <v>1064.7826919672073</v>
      </c>
      <c r="BP61" s="87">
        <f t="shared" si="7"/>
        <v>-1261.9446666666668</v>
      </c>
      <c r="BQ61" s="87">
        <f t="shared" si="8"/>
        <v>1144.0129160246142</v>
      </c>
      <c r="BR61" s="87">
        <f t="shared" si="9"/>
        <v>-857.3857032385342</v>
      </c>
      <c r="BS61" s="87">
        <f t="shared" si="10"/>
        <v>1224.5561664416257</v>
      </c>
      <c r="BT61" s="87">
        <f t="shared" si="11"/>
        <v>3905.2267658007936</v>
      </c>
      <c r="BU61" s="87">
        <f t="shared" si="12"/>
        <v>2622.7025726368024</v>
      </c>
      <c r="BV61" s="87">
        <f t="shared" si="13"/>
        <v>7336.366527840804</v>
      </c>
      <c r="BW61" s="87">
        <f t="shared" si="14"/>
        <v>2107.884734452023</v>
      </c>
      <c r="BX61" s="87">
        <f t="shared" si="15"/>
        <v>-3292.024008186967</v>
      </c>
      <c r="BY61" s="87">
        <f t="shared" si="16"/>
        <v>609.3923120658204</v>
      </c>
      <c r="BZ61" s="87">
        <f t="shared" si="17"/>
        <v>-409.53736689903184</v>
      </c>
      <c r="CB61" s="87">
        <f t="shared" si="18"/>
        <v>833.6874246535978</v>
      </c>
      <c r="CC61" s="87">
        <f t="shared" si="19"/>
        <v>-238.03966588054055</v>
      </c>
      <c r="CD61" s="87">
        <f t="shared" si="20"/>
        <v>-412.9889805293752</v>
      </c>
      <c r="CE61" s="87">
        <f t="shared" si="21"/>
        <v>-988.2596272589534</v>
      </c>
      <c r="CF61" s="87">
        <f t="shared" si="22"/>
        <v>-673.2267009336</v>
      </c>
      <c r="CG61" s="87">
        <f t="shared" si="23"/>
        <v>-792.7312044586221</v>
      </c>
      <c r="CH61" s="87">
        <f t="shared" si="24"/>
        <v>770.2798543735445</v>
      </c>
      <c r="CI61" s="87">
        <f t="shared" si="25"/>
        <v>-1736.6036379201978</v>
      </c>
      <c r="CJ61" s="87">
        <f t="shared" si="26"/>
        <v>871.0052413979301</v>
      </c>
      <c r="CK61" s="87">
        <f t="shared" si="27"/>
        <v>-1212.3472682540512</v>
      </c>
      <c r="CL61" s="87">
        <f t="shared" si="28"/>
        <v>983.8347503497569</v>
      </c>
      <c r="CM61" s="87">
        <f t="shared" si="29"/>
        <v>3547.9627730395214</v>
      </c>
      <c r="CN61" s="87">
        <f t="shared" si="30"/>
        <v>1957.3873740368026</v>
      </c>
      <c r="CO61" s="87">
        <f t="shared" si="31"/>
        <v>6464.411425640805</v>
      </c>
      <c r="CP61" s="87">
        <f t="shared" si="32"/>
        <v>636.5176284520229</v>
      </c>
      <c r="CQ61" s="87">
        <f t="shared" si="33"/>
        <v>-4661.9029549869665</v>
      </c>
      <c r="CR61" s="87">
        <f t="shared" si="34"/>
        <v>-297.28273273417955</v>
      </c>
      <c r="CS61" s="87">
        <f t="shared" si="35"/>
        <v>-1560.188600899032</v>
      </c>
      <c r="CT61" s="9">
        <f t="shared" si="36"/>
        <v>3491.515098088461</v>
      </c>
    </row>
    <row r="62" spans="1:98" ht="13.5">
      <c r="A62" s="113" t="s">
        <v>501</v>
      </c>
      <c r="B62" s="112" t="s">
        <v>500</v>
      </c>
      <c r="C62" s="87">
        <v>8615.79</v>
      </c>
      <c r="D62" s="87">
        <v>9790.12</v>
      </c>
      <c r="E62" s="87">
        <v>8165.64</v>
      </c>
      <c r="F62" s="87">
        <v>10300.33</v>
      </c>
      <c r="G62" s="87">
        <v>11007.74</v>
      </c>
      <c r="H62" s="87">
        <v>11497.16</v>
      </c>
      <c r="I62" s="87">
        <v>12016.24</v>
      </c>
      <c r="J62" s="87">
        <v>7802.87</v>
      </c>
      <c r="K62" s="87">
        <v>5105.33</v>
      </c>
      <c r="L62" s="87">
        <v>7066.72</v>
      </c>
      <c r="M62" s="87">
        <v>7765.03</v>
      </c>
      <c r="N62" s="87">
        <v>9233.4</v>
      </c>
      <c r="O62" s="86">
        <v>14331.48</v>
      </c>
      <c r="P62" s="87">
        <v>18219.8</v>
      </c>
      <c r="Q62" s="87">
        <v>19959.7</v>
      </c>
      <c r="R62" s="87">
        <v>19532.38</v>
      </c>
      <c r="S62" s="87">
        <v>17421.61</v>
      </c>
      <c r="T62" s="87">
        <v>19285</v>
      </c>
      <c r="U62" s="87">
        <v>22827.02</v>
      </c>
      <c r="W62" s="110">
        <v>0.18481652057643738</v>
      </c>
      <c r="X62" s="110">
        <v>-0.11460815047021944</v>
      </c>
      <c r="Y62" s="110">
        <v>0.34952556295142334</v>
      </c>
      <c r="Z62" s="110">
        <v>0.13894427536992326</v>
      </c>
      <c r="AA62" s="110">
        <v>0.06634110384225567</v>
      </c>
      <c r="AB62" s="110">
        <v>0.06558368616607635</v>
      </c>
      <c r="AC62" s="110">
        <v>-0.3344956211482323</v>
      </c>
      <c r="AD62" s="110">
        <v>-0.31838674302424763</v>
      </c>
      <c r="AE62" s="110">
        <v>0.39542366821594577</v>
      </c>
      <c r="AF62" s="110">
        <v>0.10402254675890332</v>
      </c>
      <c r="AG62" s="110">
        <v>0.2009747041076817</v>
      </c>
      <c r="AH62" s="110">
        <v>0.5512077294685991</v>
      </c>
      <c r="AI62" s="110">
        <v>0.2551870192157961</v>
      </c>
      <c r="AJ62" s="110">
        <v>0.13727582202725364</v>
      </c>
      <c r="AK62" s="110">
        <v>0.021664477674461224</v>
      </c>
      <c r="AL62" s="110">
        <v>-0.04804349497313609</v>
      </c>
      <c r="AM62" s="110">
        <v>0.15137756681457026</v>
      </c>
      <c r="AN62" s="110">
        <v>0.22850440705440445</v>
      </c>
      <c r="AP62" s="7">
        <v>0.10684</v>
      </c>
      <c r="AQ62" s="7">
        <v>0.09475</v>
      </c>
      <c r="AR62" s="7">
        <v>0.11835000000000001</v>
      </c>
      <c r="AS62" s="7">
        <v>0.09015000000000001</v>
      </c>
      <c r="AT62" s="7">
        <v>0.10097</v>
      </c>
      <c r="AU62" s="7">
        <v>0.08858</v>
      </c>
      <c r="AV62" s="7">
        <v>0.07447000000000001</v>
      </c>
      <c r="AW62" s="7">
        <v>0.09794200000000003</v>
      </c>
      <c r="AX62" s="7">
        <v>0.08397983866091265</v>
      </c>
      <c r="AY62" s="7">
        <v>0.08313552285683566</v>
      </c>
      <c r="AZ62" s="7">
        <v>0.072238544635125</v>
      </c>
      <c r="BA62" s="7">
        <v>0.07776664493459431</v>
      </c>
      <c r="BB62" s="7">
        <v>0.08018</v>
      </c>
      <c r="BC62" s="7">
        <v>0.08398</v>
      </c>
      <c r="BD62" s="7">
        <v>0.08910000000000001</v>
      </c>
      <c r="BE62" s="7">
        <v>0.08034</v>
      </c>
      <c r="BF62" s="7">
        <v>0.06251</v>
      </c>
      <c r="BG62" s="7">
        <v>0.07835</v>
      </c>
      <c r="BI62" s="87">
        <f t="shared" si="0"/>
        <v>1592.3403298172636</v>
      </c>
      <c r="BJ62" s="87">
        <f t="shared" si="1"/>
        <v>-1122.0275460815049</v>
      </c>
      <c r="BK62" s="87">
        <f t="shared" si="2"/>
        <v>2854.099917858661</v>
      </c>
      <c r="BL62" s="87">
        <f t="shared" si="3"/>
        <v>1431.1718879210816</v>
      </c>
      <c r="BM62" s="87">
        <f t="shared" si="4"/>
        <v>730.2656224085514</v>
      </c>
      <c r="BN62" s="87">
        <f t="shared" si="5"/>
        <v>754.0261332411663</v>
      </c>
      <c r="BO62" s="87">
        <f t="shared" si="6"/>
        <v>-4019.3796626662347</v>
      </c>
      <c r="BP62" s="87">
        <f t="shared" si="7"/>
        <v>-2484.330365541611</v>
      </c>
      <c r="BQ62" s="87">
        <f t="shared" si="8"/>
        <v>2018.7683160529143</v>
      </c>
      <c r="BR62" s="87">
        <f t="shared" si="9"/>
        <v>735.0982116320773</v>
      </c>
      <c r="BS62" s="87">
        <f t="shared" si="10"/>
        <v>1560.5746066372717</v>
      </c>
      <c r="BT62" s="87">
        <f t="shared" si="11"/>
        <v>5089.521449275363</v>
      </c>
      <c r="BU62" s="87">
        <f t="shared" si="12"/>
        <v>3657.2076621507977</v>
      </c>
      <c r="BV62" s="87">
        <f t="shared" si="13"/>
        <v>2501.1380221721556</v>
      </c>
      <c r="BW62" s="87">
        <f t="shared" si="14"/>
        <v>432.4164750389437</v>
      </c>
      <c r="BX62" s="87">
        <f t="shared" si="15"/>
        <v>-938.403800343384</v>
      </c>
      <c r="BY62" s="87">
        <f t="shared" si="16"/>
        <v>2637.2409317923857</v>
      </c>
      <c r="BZ62" s="87">
        <f t="shared" si="17"/>
        <v>4406.707490044189</v>
      </c>
      <c r="CB62" s="87">
        <f t="shared" si="18"/>
        <v>671.8293262172634</v>
      </c>
      <c r="CC62" s="87">
        <f t="shared" si="19"/>
        <v>-2049.6414160815048</v>
      </c>
      <c r="CD62" s="87">
        <f t="shared" si="20"/>
        <v>1887.6964238586604</v>
      </c>
      <c r="CE62" s="87">
        <f t="shared" si="21"/>
        <v>502.59713842108164</v>
      </c>
      <c r="CF62" s="87">
        <f t="shared" si="22"/>
        <v>-381.18588539144866</v>
      </c>
      <c r="CG62" s="87">
        <f t="shared" si="23"/>
        <v>-264.3922995588337</v>
      </c>
      <c r="CH62" s="87">
        <f t="shared" si="24"/>
        <v>-4914.229055466235</v>
      </c>
      <c r="CI62" s="87">
        <f t="shared" si="25"/>
        <v>-3248.5590590816114</v>
      </c>
      <c r="CJ62" s="87">
        <f t="shared" si="26"/>
        <v>1590.0235263421973</v>
      </c>
      <c r="CK62" s="87">
        <f t="shared" si="27"/>
        <v>147.6027495492196</v>
      </c>
      <c r="CL62" s="87">
        <f t="shared" si="28"/>
        <v>999.640140389187</v>
      </c>
      <c r="CM62" s="87">
        <f t="shared" si="29"/>
        <v>4371.47090993628</v>
      </c>
      <c r="CN62" s="87">
        <f t="shared" si="30"/>
        <v>2508.109595750798</v>
      </c>
      <c r="CO62" s="87">
        <f t="shared" si="31"/>
        <v>971.0392181721558</v>
      </c>
      <c r="CP62" s="87">
        <f t="shared" si="32"/>
        <v>-1345.9927949610567</v>
      </c>
      <c r="CQ62" s="87">
        <f t="shared" si="33"/>
        <v>-2507.635209543384</v>
      </c>
      <c r="CR62" s="87">
        <f t="shared" si="34"/>
        <v>1548.2160906923855</v>
      </c>
      <c r="CS62" s="87">
        <f t="shared" si="35"/>
        <v>2895.72774004419</v>
      </c>
      <c r="CT62" s="9">
        <f t="shared" si="36"/>
        <v>3382.3171392893446</v>
      </c>
    </row>
    <row r="63" spans="1:98" ht="13.5">
      <c r="A63" s="113" t="s">
        <v>373</v>
      </c>
      <c r="B63" s="112" t="s">
        <v>372</v>
      </c>
      <c r="C63" s="87">
        <v>3150.9</v>
      </c>
      <c r="D63" s="87">
        <v>2941.76</v>
      </c>
      <c r="E63" s="87">
        <v>2930.7</v>
      </c>
      <c r="F63" s="87">
        <v>3369.21</v>
      </c>
      <c r="G63" s="87">
        <v>4095.4</v>
      </c>
      <c r="H63" s="87">
        <v>4825.36</v>
      </c>
      <c r="I63" s="87">
        <v>3952.25</v>
      </c>
      <c r="J63" s="87">
        <v>4464.87</v>
      </c>
      <c r="K63" s="87">
        <v>3428.95</v>
      </c>
      <c r="L63" s="87">
        <v>4490.2</v>
      </c>
      <c r="M63" s="87">
        <v>4798.79</v>
      </c>
      <c r="N63" s="87">
        <v>4324.52</v>
      </c>
      <c r="O63" s="86">
        <v>6001.26</v>
      </c>
      <c r="P63" s="87">
        <v>6358.89</v>
      </c>
      <c r="Q63" s="87">
        <v>6017.43</v>
      </c>
      <c r="R63" s="87">
        <v>6935.43</v>
      </c>
      <c r="S63" s="87">
        <v>5997.2</v>
      </c>
      <c r="T63" s="87">
        <v>7195.96</v>
      </c>
      <c r="U63" s="87">
        <v>9538.08</v>
      </c>
      <c r="W63" s="110">
        <v>-0.029901423877327415</v>
      </c>
      <c r="X63" s="110">
        <v>0.017274472168905985</v>
      </c>
      <c r="Y63" s="110">
        <v>0.1641509433962265</v>
      </c>
      <c r="Z63" s="110">
        <v>0.22823910763657151</v>
      </c>
      <c r="AA63" s="110">
        <v>0.22618955212295289</v>
      </c>
      <c r="AB63" s="110">
        <v>-0.13281002722035828</v>
      </c>
      <c r="AC63" s="110">
        <v>0.16512154171837357</v>
      </c>
      <c r="AD63" s="110">
        <v>-0.22316897437503902</v>
      </c>
      <c r="AE63" s="110">
        <v>0.33801112992983295</v>
      </c>
      <c r="AF63" s="110">
        <v>0.08896925858951166</v>
      </c>
      <c r="AG63" s="110">
        <v>-0.06603564707184761</v>
      </c>
      <c r="AH63" s="110">
        <v>0.42695430569548987</v>
      </c>
      <c r="AI63" s="110">
        <v>0.08328730027536757</v>
      </c>
      <c r="AJ63" s="110">
        <v>-0.0005904409904072816</v>
      </c>
      <c r="AK63" s="110">
        <v>0.27165973575582747</v>
      </c>
      <c r="AL63" s="110">
        <v>-0.08176637575004297</v>
      </c>
      <c r="AM63" s="110">
        <v>0.25436218899588336</v>
      </c>
      <c r="AN63" s="110">
        <v>0.4531939580774178</v>
      </c>
      <c r="AP63" s="7">
        <v>0.10843725977402054</v>
      </c>
      <c r="AQ63" s="7">
        <v>0.09636779445540428</v>
      </c>
      <c r="AR63" s="7">
        <v>0.11835000000000001</v>
      </c>
      <c r="AS63" s="7">
        <v>0.09015000000000001</v>
      </c>
      <c r="AT63" s="7">
        <v>0.10097</v>
      </c>
      <c r="AU63" s="7">
        <v>0.08858</v>
      </c>
      <c r="AV63" s="7">
        <v>0.07447000000000001</v>
      </c>
      <c r="AW63" s="7">
        <v>0.09794196789408753</v>
      </c>
      <c r="AX63" s="7">
        <v>0.082396278080695</v>
      </c>
      <c r="AY63" s="7">
        <v>0.0824</v>
      </c>
      <c r="AZ63" s="7">
        <v>0.06986700000000001</v>
      </c>
      <c r="BA63" s="7">
        <v>0.07462925719256781</v>
      </c>
      <c r="BB63" s="7">
        <v>0.08018</v>
      </c>
      <c r="BC63" s="7">
        <v>0.08398</v>
      </c>
      <c r="BD63" s="7">
        <v>0.08910000000000001</v>
      </c>
      <c r="BE63" s="7">
        <v>0.08034</v>
      </c>
      <c r="BF63" s="7">
        <v>0.06251</v>
      </c>
      <c r="BG63" s="7">
        <v>0.07835</v>
      </c>
      <c r="BI63" s="87">
        <f t="shared" si="0"/>
        <v>-94.21639649507095</v>
      </c>
      <c r="BJ63" s="87">
        <f t="shared" si="1"/>
        <v>50.817351247600875</v>
      </c>
      <c r="BK63" s="87">
        <f t="shared" si="2"/>
        <v>481.07716981132097</v>
      </c>
      <c r="BL63" s="87">
        <f t="shared" si="3"/>
        <v>768.9854838402131</v>
      </c>
      <c r="BM63" s="87">
        <f t="shared" si="4"/>
        <v>926.3366917643413</v>
      </c>
      <c r="BN63" s="87">
        <f t="shared" si="5"/>
        <v>-640.856192948028</v>
      </c>
      <c r="BO63" s="87">
        <f t="shared" si="6"/>
        <v>652.601613256442</v>
      </c>
      <c r="BP63" s="87">
        <f t="shared" si="7"/>
        <v>-996.4204586178804</v>
      </c>
      <c r="BQ63" s="87">
        <f t="shared" si="8"/>
        <v>1159.0232639729006</v>
      </c>
      <c r="BR63" s="87">
        <f t="shared" si="9"/>
        <v>399.4897649186252</v>
      </c>
      <c r="BS63" s="87">
        <f t="shared" si="10"/>
        <v>-316.8912028119116</v>
      </c>
      <c r="BT63" s="87">
        <f t="shared" si="11"/>
        <v>1846.37243406626</v>
      </c>
      <c r="BU63" s="87">
        <f t="shared" si="12"/>
        <v>499.8287436505524</v>
      </c>
      <c r="BV63" s="87">
        <f t="shared" si="13"/>
        <v>-3.754549309490959</v>
      </c>
      <c r="BW63" s="87">
        <f t="shared" si="14"/>
        <v>1634.6934437291889</v>
      </c>
      <c r="BX63" s="87">
        <f t="shared" si="15"/>
        <v>-567.0849753681206</v>
      </c>
      <c r="BY63" s="87">
        <f t="shared" si="16"/>
        <v>1525.4609198461117</v>
      </c>
      <c r="BZ63" s="87">
        <f t="shared" si="17"/>
        <v>3261.1655945667753</v>
      </c>
      <c r="CB63" s="87">
        <f t="shared" si="18"/>
        <v>-435.89135831703226</v>
      </c>
      <c r="CC63" s="87">
        <f t="shared" si="19"/>
        <v>-232.67357176952922</v>
      </c>
      <c r="CD63" s="87">
        <f t="shared" si="20"/>
        <v>134.22882481132092</v>
      </c>
      <c r="CE63" s="87">
        <f t="shared" si="21"/>
        <v>465.25120234021307</v>
      </c>
      <c r="CF63" s="87">
        <f t="shared" si="22"/>
        <v>512.8241537643412</v>
      </c>
      <c r="CG63" s="87">
        <f t="shared" si="23"/>
        <v>-1068.2865817480279</v>
      </c>
      <c r="CH63" s="87">
        <f t="shared" si="24"/>
        <v>358.27755575644187</v>
      </c>
      <c r="CI63" s="87">
        <f t="shared" si="25"/>
        <v>-1433.718612809155</v>
      </c>
      <c r="CJ63" s="87">
        <f t="shared" si="26"/>
        <v>876.4905462481015</v>
      </c>
      <c r="CK63" s="87">
        <f t="shared" si="27"/>
        <v>29.497284918625237</v>
      </c>
      <c r="CL63" s="87">
        <f t="shared" si="28"/>
        <v>-652.1682637419117</v>
      </c>
      <c r="CM63" s="87">
        <f t="shared" si="29"/>
        <v>1523.6367187518567</v>
      </c>
      <c r="CN63" s="87">
        <f t="shared" si="30"/>
        <v>18.64771685055238</v>
      </c>
      <c r="CO63" s="87">
        <f t="shared" si="31"/>
        <v>-537.774131509491</v>
      </c>
      <c r="CP63" s="87">
        <f t="shared" si="32"/>
        <v>1098.5404307291888</v>
      </c>
      <c r="CQ63" s="87">
        <f t="shared" si="33"/>
        <v>-1124.2774215681206</v>
      </c>
      <c r="CR63" s="87">
        <f t="shared" si="34"/>
        <v>1150.5759478461116</v>
      </c>
      <c r="CS63" s="87">
        <f t="shared" si="35"/>
        <v>2697.362128566775</v>
      </c>
      <c r="CT63" s="9">
        <f t="shared" si="36"/>
        <v>3380.542569120261</v>
      </c>
    </row>
    <row r="64" spans="1:98" ht="13.5">
      <c r="A64" s="113" t="s">
        <v>137</v>
      </c>
      <c r="B64" s="112" t="s">
        <v>136</v>
      </c>
      <c r="C64" s="87">
        <v>5297.05</v>
      </c>
      <c r="D64" s="87">
        <v>5051.22</v>
      </c>
      <c r="E64" s="87">
        <v>5060.87</v>
      </c>
      <c r="F64" s="87">
        <v>5891.27</v>
      </c>
      <c r="G64" s="87">
        <v>7709.58</v>
      </c>
      <c r="H64" s="87">
        <v>9721.7</v>
      </c>
      <c r="I64" s="87">
        <v>9172.16</v>
      </c>
      <c r="J64" s="87">
        <v>7696.04</v>
      </c>
      <c r="K64" s="87">
        <v>9401.5</v>
      </c>
      <c r="L64" s="87">
        <v>10657.95</v>
      </c>
      <c r="M64" s="87">
        <v>9713.6</v>
      </c>
      <c r="N64" s="87">
        <v>12006.45</v>
      </c>
      <c r="O64" s="86">
        <v>13177.15</v>
      </c>
      <c r="P64" s="87">
        <v>13146.5</v>
      </c>
      <c r="Q64" s="87">
        <v>15246.33</v>
      </c>
      <c r="R64" s="87">
        <v>21243.6</v>
      </c>
      <c r="S64" s="87">
        <v>10534.92</v>
      </c>
      <c r="T64" s="87">
        <v>17187.87</v>
      </c>
      <c r="U64" s="87">
        <v>19504.46</v>
      </c>
      <c r="W64" s="110">
        <v>-0.032888992374410564</v>
      </c>
      <c r="X64" s="110">
        <v>0.030275671120741476</v>
      </c>
      <c r="Y64" s="110">
        <v>0.20529298358357173</v>
      </c>
      <c r="Z64" s="110">
        <v>0.33464204352673166</v>
      </c>
      <c r="AA64" s="110">
        <v>0.2077356092246232</v>
      </c>
      <c r="AB64" s="110">
        <v>-0.00977296647120729</v>
      </c>
      <c r="AC64" s="110">
        <v>-0.14321287579714548</v>
      </c>
      <c r="AD64" s="110">
        <v>0.2487417594102217</v>
      </c>
      <c r="AE64" s="110">
        <v>0.16607061762034525</v>
      </c>
      <c r="AF64" s="110">
        <v>-0.07219531192950868</v>
      </c>
      <c r="AG64" s="110">
        <v>0.2607497966786474</v>
      </c>
      <c r="AH64" s="110">
        <v>0.11990178125520212</v>
      </c>
      <c r="AI64" s="110">
        <v>0.04333470213663393</v>
      </c>
      <c r="AJ64" s="110">
        <v>0.2116953544492033</v>
      </c>
      <c r="AK64" s="110">
        <v>0.4281607294822105</v>
      </c>
      <c r="AL64" s="110">
        <v>-0.47752659820805576</v>
      </c>
      <c r="AM64" s="110">
        <v>0.6551830097030007</v>
      </c>
      <c r="AN64" s="110">
        <v>0.1507711531595859</v>
      </c>
      <c r="AP64" s="7">
        <v>0.10684</v>
      </c>
      <c r="AQ64" s="7">
        <v>0.09475</v>
      </c>
      <c r="AR64" s="7">
        <v>0.11835000000000001</v>
      </c>
      <c r="AS64" s="7">
        <v>0.09015000000000001</v>
      </c>
      <c r="AT64" s="7">
        <v>0.10097</v>
      </c>
      <c r="AU64" s="7">
        <v>0.08858</v>
      </c>
      <c r="AV64" s="7">
        <v>0.07699203395835989</v>
      </c>
      <c r="AW64" s="7">
        <v>0.09946322055194232</v>
      </c>
      <c r="AX64" s="7">
        <v>0.08369794144358957</v>
      </c>
      <c r="AY64" s="7">
        <v>0.08186859904499205</v>
      </c>
      <c r="AZ64" s="7">
        <v>0.06914731494589481</v>
      </c>
      <c r="BA64" s="7">
        <v>0.074631</v>
      </c>
      <c r="BB64" s="7">
        <v>0.08018</v>
      </c>
      <c r="BC64" s="7">
        <v>0.08398</v>
      </c>
      <c r="BD64" s="7">
        <v>0.08910000000000001</v>
      </c>
      <c r="BE64" s="7">
        <v>0.08034</v>
      </c>
      <c r="BF64" s="7">
        <v>0.06251</v>
      </c>
      <c r="BG64" s="7">
        <v>0.07835</v>
      </c>
      <c r="BI64" s="87">
        <f t="shared" si="0"/>
        <v>-174.21463705687148</v>
      </c>
      <c r="BJ64" s="87">
        <f t="shared" si="1"/>
        <v>152.92907547851178</v>
      </c>
      <c r="BK64" s="87">
        <f t="shared" si="2"/>
        <v>1038.9611018285907</v>
      </c>
      <c r="BL64" s="87">
        <f t="shared" si="3"/>
        <v>1971.4666317677286</v>
      </c>
      <c r="BM64" s="87">
        <f t="shared" si="4"/>
        <v>1601.5542981659705</v>
      </c>
      <c r="BN64" s="87">
        <f t="shared" si="5"/>
        <v>-95.00984814313591</v>
      </c>
      <c r="BO64" s="87">
        <f t="shared" si="6"/>
        <v>-1313.5714108715458</v>
      </c>
      <c r="BP64" s="87">
        <f t="shared" si="7"/>
        <v>1914.3265300914425</v>
      </c>
      <c r="BQ64" s="87">
        <f t="shared" si="8"/>
        <v>1561.312911557676</v>
      </c>
      <c r="BR64" s="87">
        <f t="shared" si="9"/>
        <v>-769.454024779107</v>
      </c>
      <c r="BS64" s="87">
        <f t="shared" si="10"/>
        <v>2532.8192250177094</v>
      </c>
      <c r="BT64" s="87">
        <f t="shared" si="11"/>
        <v>1439.5947415515216</v>
      </c>
      <c r="BU64" s="87">
        <f t="shared" si="12"/>
        <v>571.0278702597458</v>
      </c>
      <c r="BV64" s="87">
        <f t="shared" si="13"/>
        <v>2783.052977266451</v>
      </c>
      <c r="BW64" s="87">
        <f t="shared" si="14"/>
        <v>6527.879774726511</v>
      </c>
      <c r="BX64" s="87">
        <f t="shared" si="15"/>
        <v>-10144.384041692652</v>
      </c>
      <c r="BY64" s="87">
        <f t="shared" si="16"/>
        <v>6902.300592580336</v>
      </c>
      <c r="BZ64" s="87">
        <f t="shared" si="17"/>
        <v>2591.4349802570514</v>
      </c>
      <c r="CB64" s="87">
        <f t="shared" si="18"/>
        <v>-740.1514590568714</v>
      </c>
      <c r="CC64" s="87">
        <f t="shared" si="19"/>
        <v>-325.6740195214883</v>
      </c>
      <c r="CD64" s="87">
        <f t="shared" si="20"/>
        <v>440.0071373285906</v>
      </c>
      <c r="CE64" s="87">
        <f t="shared" si="21"/>
        <v>1440.3686412677284</v>
      </c>
      <c r="CF64" s="87">
        <f t="shared" si="22"/>
        <v>823.1180055659705</v>
      </c>
      <c r="CG64" s="87">
        <f t="shared" si="23"/>
        <v>-956.1580341431361</v>
      </c>
      <c r="CH64" s="87">
        <f t="shared" si="24"/>
        <v>-2019.7546650630563</v>
      </c>
      <c r="CI64" s="87">
        <f t="shared" si="25"/>
        <v>1148.8536061948723</v>
      </c>
      <c r="CJ64" s="87">
        <f t="shared" si="26"/>
        <v>774.4267150757686</v>
      </c>
      <c r="CK64" s="87">
        <f t="shared" si="27"/>
        <v>-1642.0054599706802</v>
      </c>
      <c r="CL64" s="87">
        <f t="shared" si="28"/>
        <v>1861.1498665592655</v>
      </c>
      <c r="CM64" s="87">
        <f t="shared" si="29"/>
        <v>543.5413716015215</v>
      </c>
      <c r="CN64" s="87">
        <f t="shared" si="30"/>
        <v>-485.5160167402542</v>
      </c>
      <c r="CO64" s="87">
        <f t="shared" si="31"/>
        <v>1679.0099072664511</v>
      </c>
      <c r="CP64" s="87">
        <f t="shared" si="32"/>
        <v>5169.43177172651</v>
      </c>
      <c r="CQ64" s="87">
        <f t="shared" si="33"/>
        <v>-11851.094865692652</v>
      </c>
      <c r="CR64" s="87">
        <f t="shared" si="34"/>
        <v>6243.762743380336</v>
      </c>
      <c r="CS64" s="87">
        <f t="shared" si="35"/>
        <v>1244.7653657570513</v>
      </c>
      <c r="CT64" s="9">
        <f t="shared" si="36"/>
        <v>3348.0806115359287</v>
      </c>
    </row>
    <row r="65" spans="1:98" ht="13.5">
      <c r="A65" s="113" t="s">
        <v>189</v>
      </c>
      <c r="B65" s="112" t="s">
        <v>188</v>
      </c>
      <c r="C65" s="87">
        <v>928.17</v>
      </c>
      <c r="D65" s="87">
        <v>888.93</v>
      </c>
      <c r="E65" s="87">
        <v>939.08</v>
      </c>
      <c r="F65" s="87">
        <v>838.49</v>
      </c>
      <c r="G65" s="87">
        <v>801.04</v>
      </c>
      <c r="H65" s="87">
        <v>1067.26</v>
      </c>
      <c r="I65" s="87">
        <v>1409.97</v>
      </c>
      <c r="J65" s="87">
        <v>1191.88</v>
      </c>
      <c r="K65" s="87">
        <v>1302.37</v>
      </c>
      <c r="L65" s="87">
        <v>1937.39</v>
      </c>
      <c r="M65" s="87">
        <v>2909.02</v>
      </c>
      <c r="N65" s="87">
        <v>3357.18</v>
      </c>
      <c r="O65" s="86">
        <v>4941.94</v>
      </c>
      <c r="P65" s="87">
        <v>4132.54</v>
      </c>
      <c r="Q65" s="87">
        <v>4542.46</v>
      </c>
      <c r="R65" s="87">
        <v>4522.45</v>
      </c>
      <c r="S65" s="87">
        <v>3934</v>
      </c>
      <c r="T65" s="87">
        <v>4865.13</v>
      </c>
      <c r="U65" s="87">
        <v>6010.21</v>
      </c>
      <c r="W65" s="110">
        <v>0.013633909287257051</v>
      </c>
      <c r="X65" s="110">
        <v>0.0639232920495405</v>
      </c>
      <c r="Y65" s="110">
        <v>-0.1024533733884091</v>
      </c>
      <c r="Z65" s="110">
        <v>-0.03228505683006766</v>
      </c>
      <c r="AA65" s="110">
        <v>0.37426142095402803</v>
      </c>
      <c r="AB65" s="110">
        <v>0.31354865771812057</v>
      </c>
      <c r="AC65" s="110">
        <v>-0.12705572409388466</v>
      </c>
      <c r="AD65" s="110">
        <v>0.1919154968219854</v>
      </c>
      <c r="AE65" s="110">
        <v>0.5531343512621807</v>
      </c>
      <c r="AF65" s="110">
        <v>0.4597618812370319</v>
      </c>
      <c r="AG65" s="110">
        <v>0.17447586171886909</v>
      </c>
      <c r="AH65" s="110">
        <v>0.49075034578146615</v>
      </c>
      <c r="AI65" s="110">
        <v>-0.08782915274156233</v>
      </c>
      <c r="AJ65" s="110">
        <v>0.1086493788573093</v>
      </c>
      <c r="AK65" s="110">
        <v>0.04050666541790626</v>
      </c>
      <c r="AL65" s="110">
        <v>-0.06739434731014116</v>
      </c>
      <c r="AM65" s="110">
        <v>0.2544761567098033</v>
      </c>
      <c r="AN65" s="110">
        <v>0.3258076418819724</v>
      </c>
      <c r="AP65" s="7">
        <v>0.10684</v>
      </c>
      <c r="AQ65" s="7">
        <v>0.09475</v>
      </c>
      <c r="AR65" s="7">
        <v>0.11835000000000001</v>
      </c>
      <c r="AS65" s="7">
        <v>0.09015000000000001</v>
      </c>
      <c r="AT65" s="7">
        <v>0.10097</v>
      </c>
      <c r="AU65" s="7">
        <v>0.08858</v>
      </c>
      <c r="AV65" s="7">
        <v>0.07447000000000001</v>
      </c>
      <c r="AW65" s="7">
        <v>0.09816443645277247</v>
      </c>
      <c r="AX65" s="7">
        <v>0.08304800000000001</v>
      </c>
      <c r="AY65" s="7">
        <v>0.0824</v>
      </c>
      <c r="AZ65" s="7">
        <v>0.06986700000000001</v>
      </c>
      <c r="BA65" s="7">
        <v>0.074631</v>
      </c>
      <c r="BB65" s="7">
        <v>0.08018</v>
      </c>
      <c r="BC65" s="7">
        <v>0.08398</v>
      </c>
      <c r="BD65" s="7">
        <v>0.08910000000000001</v>
      </c>
      <c r="BE65" s="7">
        <v>0.08034</v>
      </c>
      <c r="BF65" s="7">
        <v>0.06251</v>
      </c>
      <c r="BG65" s="7">
        <v>0.07835</v>
      </c>
      <c r="BI65" s="87">
        <f t="shared" si="0"/>
        <v>12.654585583153377</v>
      </c>
      <c r="BJ65" s="87">
        <f t="shared" si="1"/>
        <v>56.82333200159804</v>
      </c>
      <c r="BK65" s="87">
        <f t="shared" si="2"/>
        <v>-96.21191388158722</v>
      </c>
      <c r="BL65" s="87">
        <f t="shared" si="3"/>
        <v>-27.07069730144343</v>
      </c>
      <c r="BM65" s="87">
        <f t="shared" si="4"/>
        <v>299.7983686410146</v>
      </c>
      <c r="BN65" s="87">
        <f t="shared" si="5"/>
        <v>334.63794043624137</v>
      </c>
      <c r="BO65" s="87">
        <f t="shared" si="6"/>
        <v>-179.14475930065456</v>
      </c>
      <c r="BP65" s="87">
        <f t="shared" si="7"/>
        <v>228.74024235218798</v>
      </c>
      <c r="BQ65" s="87">
        <f t="shared" si="8"/>
        <v>720.3855850533262</v>
      </c>
      <c r="BR65" s="87">
        <f t="shared" si="9"/>
        <v>890.7380710898133</v>
      </c>
      <c r="BS65" s="87">
        <f t="shared" si="10"/>
        <v>507.55377125742456</v>
      </c>
      <c r="BT65" s="87">
        <f t="shared" si="11"/>
        <v>1647.5372458506224</v>
      </c>
      <c r="BU65" s="87">
        <f t="shared" si="12"/>
        <v>-434.0464030996365</v>
      </c>
      <c r="BV65" s="87">
        <f t="shared" si="13"/>
        <v>448.997904102985</v>
      </c>
      <c r="BW65" s="87">
        <f t="shared" si="14"/>
        <v>183.99990739422248</v>
      </c>
      <c r="BX65" s="87">
        <f t="shared" si="15"/>
        <v>-304.7875659927479</v>
      </c>
      <c r="BY65" s="87">
        <f t="shared" si="16"/>
        <v>1001.1092004963662</v>
      </c>
      <c r="BZ65" s="87">
        <f t="shared" si="17"/>
        <v>1585.0965327492406</v>
      </c>
      <c r="CB65" s="87">
        <f t="shared" si="18"/>
        <v>-86.51109721684662</v>
      </c>
      <c r="CC65" s="87">
        <f t="shared" si="19"/>
        <v>-27.40278549840196</v>
      </c>
      <c r="CD65" s="87">
        <f t="shared" si="20"/>
        <v>-207.35203188158724</v>
      </c>
      <c r="CE65" s="87">
        <f t="shared" si="21"/>
        <v>-102.66057080144344</v>
      </c>
      <c r="CF65" s="87">
        <f t="shared" si="22"/>
        <v>218.91735984101462</v>
      </c>
      <c r="CG65" s="87">
        <f t="shared" si="23"/>
        <v>240.10004963624138</v>
      </c>
      <c r="CH65" s="87">
        <f t="shared" si="24"/>
        <v>-284.1452252006546</v>
      </c>
      <c r="CI65" s="87">
        <f t="shared" si="25"/>
        <v>111.74001383285751</v>
      </c>
      <c r="CJ65" s="87">
        <f t="shared" si="26"/>
        <v>612.2263612933262</v>
      </c>
      <c r="CK65" s="87">
        <f t="shared" si="27"/>
        <v>731.0971350898132</v>
      </c>
      <c r="CL65" s="87">
        <f t="shared" si="28"/>
        <v>304.3092709174245</v>
      </c>
      <c r="CM65" s="87">
        <f t="shared" si="29"/>
        <v>1396.9875452706224</v>
      </c>
      <c r="CN65" s="87">
        <f t="shared" si="30"/>
        <v>-830.2911522996365</v>
      </c>
      <c r="CO65" s="87">
        <f t="shared" si="31"/>
        <v>101.94719490298498</v>
      </c>
      <c r="CP65" s="87">
        <f t="shared" si="32"/>
        <v>-220.73327860577757</v>
      </c>
      <c r="CQ65" s="87">
        <f t="shared" si="33"/>
        <v>-668.1211989927478</v>
      </c>
      <c r="CR65" s="87">
        <f t="shared" si="34"/>
        <v>755.1948604963661</v>
      </c>
      <c r="CS65" s="87">
        <f t="shared" si="35"/>
        <v>1203.9135972492404</v>
      </c>
      <c r="CT65" s="9">
        <f t="shared" si="36"/>
        <v>3249.2160480327957</v>
      </c>
    </row>
    <row r="66" spans="1:98" ht="13.5">
      <c r="A66" s="113" t="s">
        <v>613</v>
      </c>
      <c r="B66" s="112" t="s">
        <v>612</v>
      </c>
      <c r="C66" s="87">
        <v>1868.57</v>
      </c>
      <c r="D66" s="87">
        <v>1366.59</v>
      </c>
      <c r="E66" s="87">
        <v>1776.9</v>
      </c>
      <c r="F66" s="87">
        <v>2547.25</v>
      </c>
      <c r="G66" s="87">
        <v>2888.16</v>
      </c>
      <c r="H66" s="87">
        <v>3580.58</v>
      </c>
      <c r="I66" s="87">
        <v>5309.84</v>
      </c>
      <c r="J66" s="87">
        <v>6752.23</v>
      </c>
      <c r="K66" s="87">
        <v>9874</v>
      </c>
      <c r="L66" s="87">
        <v>11476.12</v>
      </c>
      <c r="M66" s="87">
        <v>13268.07</v>
      </c>
      <c r="N66" s="87">
        <v>16958.29</v>
      </c>
      <c r="O66" s="86">
        <v>19397.6</v>
      </c>
      <c r="P66" s="87">
        <v>17993.56</v>
      </c>
      <c r="Q66" s="87">
        <v>22438.96</v>
      </c>
      <c r="R66" s="87">
        <v>30671.36</v>
      </c>
      <c r="S66" s="87">
        <v>16129.2</v>
      </c>
      <c r="T66" s="87">
        <v>20034.09</v>
      </c>
      <c r="U66" s="87">
        <v>21325.35</v>
      </c>
      <c r="W66" s="110">
        <v>-0.2761521207177815</v>
      </c>
      <c r="X66" s="110">
        <v>0.3037772613094818</v>
      </c>
      <c r="Y66" s="110">
        <v>0.43102796333975557</v>
      </c>
      <c r="Z66" s="110">
        <v>0.1418810946838629</v>
      </c>
      <c r="AA66" s="110">
        <v>0.25053167458209824</v>
      </c>
      <c r="AB66" s="110">
        <v>0.48170275009472463</v>
      </c>
      <c r="AC66" s="110">
        <v>0.2668268373039</v>
      </c>
      <c r="AD66" s="110">
        <v>0.45553041469895117</v>
      </c>
      <c r="AE66" s="110">
        <v>0.15577952654324956</v>
      </c>
      <c r="AF66" s="110">
        <v>0.1520115191106175</v>
      </c>
      <c r="AG66" s="110">
        <v>0.2686417851156391</v>
      </c>
      <c r="AH66" s="110">
        <v>0.13729496067712876</v>
      </c>
      <c r="AI66" s="110">
        <v>-0.07693467385614527</v>
      </c>
      <c r="AJ66" s="110">
        <v>0.2453094836839982</v>
      </c>
      <c r="AK66" s="110">
        <v>0.36177221283285443</v>
      </c>
      <c r="AL66" s="110">
        <v>-0.45990213682097825</v>
      </c>
      <c r="AM66" s="110">
        <v>0.2670811313902022</v>
      </c>
      <c r="AN66" s="110">
        <v>0.07885802674707354</v>
      </c>
      <c r="AP66" s="7">
        <v>0.11883732503069519</v>
      </c>
      <c r="AQ66" s="7">
        <v>0.10759216866282778</v>
      </c>
      <c r="AR66" s="7">
        <v>0.13445233677902363</v>
      </c>
      <c r="AS66" s="7">
        <v>0.1015007875739773</v>
      </c>
      <c r="AT66" s="7">
        <v>0.11366326156733152</v>
      </c>
      <c r="AU66" s="7">
        <v>0.09929115255253274</v>
      </c>
      <c r="AV66" s="7">
        <v>0.08295838643321818</v>
      </c>
      <c r="AW66" s="7">
        <v>0.10401413607420784</v>
      </c>
      <c r="AX66" s="7">
        <v>0.08762230156231587</v>
      </c>
      <c r="AY66" s="7">
        <v>0.08319595078733469</v>
      </c>
      <c r="AZ66" s="7">
        <v>0.06986700000000001</v>
      </c>
      <c r="BA66" s="7">
        <v>0.074631</v>
      </c>
      <c r="BB66" s="7">
        <v>0.08018</v>
      </c>
      <c r="BC66" s="7">
        <v>0.08398</v>
      </c>
      <c r="BD66" s="7">
        <v>0.08910000000000001</v>
      </c>
      <c r="BE66" s="7">
        <v>0.08034</v>
      </c>
      <c r="BF66" s="7">
        <v>0.06251</v>
      </c>
      <c r="BG66" s="7">
        <v>0.07835</v>
      </c>
      <c r="BI66" s="87">
        <f t="shared" si="0"/>
        <v>-516.009568209625</v>
      </c>
      <c r="BJ66" s="87">
        <f t="shared" si="1"/>
        <v>415.1389675329247</v>
      </c>
      <c r="BK66" s="87">
        <f t="shared" si="2"/>
        <v>765.8935880584118</v>
      </c>
      <c r="BL66" s="87">
        <f t="shared" si="3"/>
        <v>361.40661843346976</v>
      </c>
      <c r="BM66" s="87">
        <f t="shared" si="4"/>
        <v>723.5755612610328</v>
      </c>
      <c r="BN66" s="87">
        <f t="shared" si="5"/>
        <v>1724.775232934169</v>
      </c>
      <c r="BO66" s="87">
        <f t="shared" si="6"/>
        <v>1416.8078137897405</v>
      </c>
      <c r="BP66" s="87">
        <f t="shared" si="7"/>
        <v>3075.846132042699</v>
      </c>
      <c r="BQ66" s="87">
        <f t="shared" si="8"/>
        <v>1538.167045088046</v>
      </c>
      <c r="BR66" s="87">
        <f t="shared" si="9"/>
        <v>1744.5024346957398</v>
      </c>
      <c r="BS66" s="87">
        <f t="shared" si="10"/>
        <v>3564.358009839257</v>
      </c>
      <c r="BT66" s="87">
        <f t="shared" si="11"/>
        <v>2328.287758701346</v>
      </c>
      <c r="BU66" s="87">
        <f t="shared" si="12"/>
        <v>-1492.3480295919635</v>
      </c>
      <c r="BV66" s="87">
        <f t="shared" si="13"/>
        <v>4413.990913237043</v>
      </c>
      <c r="BW66" s="87">
        <f t="shared" si="14"/>
        <v>8117.792212867907</v>
      </c>
      <c r="BX66" s="87">
        <f t="shared" si="15"/>
        <v>-14105.82400320548</v>
      </c>
      <c r="BY66" s="87">
        <f t="shared" si="16"/>
        <v>4307.804984418849</v>
      </c>
      <c r="BZ66" s="87">
        <f t="shared" si="17"/>
        <v>1579.8488050732785</v>
      </c>
      <c r="CB66" s="87">
        <f t="shared" si="18"/>
        <v>-738.0654286422312</v>
      </c>
      <c r="CC66" s="87">
        <f t="shared" si="19"/>
        <v>268.10458575999087</v>
      </c>
      <c r="CD66" s="87">
        <f t="shared" si="20"/>
        <v>526.9852308357646</v>
      </c>
      <c r="CE66" s="87">
        <f t="shared" si="21"/>
        <v>102.85873728565608</v>
      </c>
      <c r="CF66" s="87">
        <f t="shared" si="22"/>
        <v>395.2978757327286</v>
      </c>
      <c r="CG66" s="87">
        <f t="shared" si="23"/>
        <v>1369.2553179276215</v>
      </c>
      <c r="CH66" s="87">
        <f t="shared" si="24"/>
        <v>976.3120551711812</v>
      </c>
      <c r="CI66" s="87">
        <f t="shared" si="25"/>
        <v>2373.5187620183506</v>
      </c>
      <c r="CJ66" s="87">
        <f t="shared" si="26"/>
        <v>672.9844394617392</v>
      </c>
      <c r="CK66" s="87">
        <f t="shared" si="27"/>
        <v>789.7357199461924</v>
      </c>
      <c r="CL66" s="87">
        <f t="shared" si="28"/>
        <v>2637.357763149257</v>
      </c>
      <c r="CM66" s="87">
        <f t="shared" si="29"/>
        <v>1062.673617711346</v>
      </c>
      <c r="CN66" s="87">
        <f t="shared" si="30"/>
        <v>-3047.6475975919634</v>
      </c>
      <c r="CO66" s="87">
        <f t="shared" si="31"/>
        <v>2902.8917444370427</v>
      </c>
      <c r="CP66" s="87">
        <f t="shared" si="32"/>
        <v>6118.480876867907</v>
      </c>
      <c r="CQ66" s="87">
        <f t="shared" si="33"/>
        <v>-16569.96106560548</v>
      </c>
      <c r="CR66" s="87">
        <f t="shared" si="34"/>
        <v>3299.568692418849</v>
      </c>
      <c r="CS66" s="87">
        <f t="shared" si="35"/>
        <v>10.17785357327847</v>
      </c>
      <c r="CT66" s="9">
        <f t="shared" si="36"/>
        <v>3150.5291804572275</v>
      </c>
    </row>
    <row r="67" spans="1:98" ht="13.5">
      <c r="A67" s="113" t="s">
        <v>291</v>
      </c>
      <c r="B67" s="112" t="s">
        <v>290</v>
      </c>
      <c r="C67" s="87">
        <v>6440.08</v>
      </c>
      <c r="D67" s="87">
        <v>7594.23</v>
      </c>
      <c r="E67" s="87">
        <v>6204.24</v>
      </c>
      <c r="F67" s="87">
        <v>7157.32</v>
      </c>
      <c r="G67" s="87">
        <v>6936.66</v>
      </c>
      <c r="H67" s="87">
        <v>7956.2</v>
      </c>
      <c r="I67" s="87">
        <v>9133.36</v>
      </c>
      <c r="J67" s="87">
        <v>7489.21</v>
      </c>
      <c r="K67" s="87">
        <v>15939.3</v>
      </c>
      <c r="L67" s="87">
        <v>15759.29</v>
      </c>
      <c r="M67" s="87">
        <v>15268.89</v>
      </c>
      <c r="N67" s="87">
        <v>20707.33</v>
      </c>
      <c r="O67" s="86">
        <v>22451.74</v>
      </c>
      <c r="P67" s="87">
        <v>26809.7</v>
      </c>
      <c r="Q67" s="87">
        <v>29655.71</v>
      </c>
      <c r="R67" s="87">
        <v>27305</v>
      </c>
      <c r="S67" s="87">
        <v>20835.25</v>
      </c>
      <c r="T67" s="87">
        <v>23244.61</v>
      </c>
      <c r="U67" s="87">
        <v>25167.64</v>
      </c>
      <c r="W67" s="110">
        <v>0.21504218273200504</v>
      </c>
      <c r="X67" s="110">
        <v>-0.1526074752548382</v>
      </c>
      <c r="Y67" s="110">
        <v>0.22681311018131112</v>
      </c>
      <c r="Z67" s="110">
        <v>-0.0031263322438539465</v>
      </c>
      <c r="AA67" s="110">
        <v>0.18446186742694226</v>
      </c>
      <c r="AB67" s="110">
        <v>0.16825129377783132</v>
      </c>
      <c r="AC67" s="110">
        <v>-0.10961162048006601</v>
      </c>
      <c r="AD67" s="110">
        <v>0.8024991322457482</v>
      </c>
      <c r="AE67" s="110">
        <v>-0.06592207458758592</v>
      </c>
      <c r="AF67" s="110">
        <v>-0.04583562396921392</v>
      </c>
      <c r="AG67" s="110">
        <v>0.21389989196975145</v>
      </c>
      <c r="AH67" s="110">
        <v>0.10495401957876016</v>
      </c>
      <c r="AI67" s="110">
        <v>0.18192898525045242</v>
      </c>
      <c r="AJ67" s="110">
        <v>0.12558716371532652</v>
      </c>
      <c r="AK67" s="110">
        <v>0.16976966634513313</v>
      </c>
      <c r="AL67" s="110">
        <v>-0.2155985301982163</v>
      </c>
      <c r="AM67" s="110">
        <v>0.1453241080814791</v>
      </c>
      <c r="AN67" s="110">
        <v>0.14812624334641633</v>
      </c>
      <c r="AP67" s="7">
        <v>0.10684</v>
      </c>
      <c r="AQ67" s="7">
        <v>0.09475</v>
      </c>
      <c r="AR67" s="7">
        <v>0.11835000000000001</v>
      </c>
      <c r="AS67" s="7">
        <v>0.09015000000000001</v>
      </c>
      <c r="AT67" s="7">
        <v>0.10097</v>
      </c>
      <c r="AU67" s="7">
        <v>0.08858</v>
      </c>
      <c r="AV67" s="7">
        <v>0.07447000000000001</v>
      </c>
      <c r="AW67" s="7">
        <v>0.09794200000000003</v>
      </c>
      <c r="AX67" s="7">
        <v>0.08304800000000001</v>
      </c>
      <c r="AY67" s="7">
        <v>0.0824</v>
      </c>
      <c r="AZ67" s="7">
        <v>0.06986700000000001</v>
      </c>
      <c r="BA67" s="7">
        <v>0.074631</v>
      </c>
      <c r="BB67" s="7">
        <v>0.08018</v>
      </c>
      <c r="BC67" s="7">
        <v>0.08398</v>
      </c>
      <c r="BD67" s="7">
        <v>0.08910000000000001</v>
      </c>
      <c r="BE67" s="7">
        <v>0.08034</v>
      </c>
      <c r="BF67" s="7">
        <v>0.06251</v>
      </c>
      <c r="BG67" s="7">
        <v>0.07835</v>
      </c>
      <c r="BI67" s="87">
        <f t="shared" si="0"/>
        <v>1384.888860168731</v>
      </c>
      <c r="BJ67" s="87">
        <f t="shared" si="1"/>
        <v>-1158.9362668045499</v>
      </c>
      <c r="BK67" s="87">
        <f t="shared" si="2"/>
        <v>1407.2029707112977</v>
      </c>
      <c r="BL67" s="87">
        <f t="shared" si="3"/>
        <v>-22.37616029558073</v>
      </c>
      <c r="BM67" s="87">
        <f t="shared" si="4"/>
        <v>1279.5492573057734</v>
      </c>
      <c r="BN67" s="87">
        <f t="shared" si="5"/>
        <v>1338.6409435551816</v>
      </c>
      <c r="BO67" s="87">
        <f t="shared" si="6"/>
        <v>-1001.1223900278158</v>
      </c>
      <c r="BP67" s="87">
        <f t="shared" si="7"/>
        <v>6010.08452620618</v>
      </c>
      <c r="BQ67" s="87">
        <f t="shared" si="8"/>
        <v>-1050.7517234739082</v>
      </c>
      <c r="BR67" s="87">
        <f t="shared" si="9"/>
        <v>-722.3368904617934</v>
      </c>
      <c r="BS67" s="87">
        <f t="shared" si="10"/>
        <v>3266.013921498018</v>
      </c>
      <c r="BT67" s="87">
        <f t="shared" si="11"/>
        <v>2173.3175182438476</v>
      </c>
      <c r="BU67" s="87">
        <f t="shared" si="12"/>
        <v>4084.622275306993</v>
      </c>
      <c r="BV67" s="87">
        <f t="shared" si="13"/>
        <v>3366.9541830587896</v>
      </c>
      <c r="BW67" s="87">
        <f t="shared" si="14"/>
        <v>5034.6399919280275</v>
      </c>
      <c r="BX67" s="87">
        <f t="shared" si="15"/>
        <v>-5886.917867062296</v>
      </c>
      <c r="BY67" s="87">
        <f t="shared" si="16"/>
        <v>3027.8641229046375</v>
      </c>
      <c r="BZ67" s="87">
        <f t="shared" si="17"/>
        <v>3443.1367573525426</v>
      </c>
      <c r="CB67" s="87">
        <f t="shared" si="18"/>
        <v>696.830712968731</v>
      </c>
      <c r="CC67" s="87">
        <f t="shared" si="19"/>
        <v>-1878.4895593045499</v>
      </c>
      <c r="CD67" s="87">
        <f t="shared" si="20"/>
        <v>672.9311667112976</v>
      </c>
      <c r="CE67" s="87">
        <f t="shared" si="21"/>
        <v>-667.6085582955808</v>
      </c>
      <c r="CF67" s="87">
        <f t="shared" si="22"/>
        <v>579.1546971057733</v>
      </c>
      <c r="CG67" s="87">
        <f t="shared" si="23"/>
        <v>633.8807475551815</v>
      </c>
      <c r="CH67" s="87">
        <f t="shared" si="24"/>
        <v>-1681.283709227816</v>
      </c>
      <c r="CI67" s="87">
        <f t="shared" si="25"/>
        <v>5276.57632038618</v>
      </c>
      <c r="CJ67" s="87">
        <f t="shared" si="26"/>
        <v>-2374.4787098739084</v>
      </c>
      <c r="CK67" s="87">
        <f t="shared" si="27"/>
        <v>-2020.9023864617934</v>
      </c>
      <c r="CL67" s="87">
        <f t="shared" si="28"/>
        <v>2199.222383868018</v>
      </c>
      <c r="CM67" s="87">
        <f t="shared" si="29"/>
        <v>627.9087730138476</v>
      </c>
      <c r="CN67" s="87">
        <f t="shared" si="30"/>
        <v>2284.441762106993</v>
      </c>
      <c r="CO67" s="87">
        <f t="shared" si="31"/>
        <v>1115.4755770587894</v>
      </c>
      <c r="CP67" s="87">
        <f t="shared" si="32"/>
        <v>2392.3162309280274</v>
      </c>
      <c r="CQ67" s="87">
        <f t="shared" si="33"/>
        <v>-8080.601567062295</v>
      </c>
      <c r="CR67" s="87">
        <f t="shared" si="34"/>
        <v>1725.4526454046377</v>
      </c>
      <c r="CS67" s="87">
        <f t="shared" si="35"/>
        <v>1621.9215638525425</v>
      </c>
      <c r="CT67" s="9">
        <f t="shared" si="36"/>
        <v>3122.748090734075</v>
      </c>
    </row>
    <row r="68" spans="1:98" ht="13.5">
      <c r="A68" s="113" t="s">
        <v>391</v>
      </c>
      <c r="B68" s="112" t="s">
        <v>390</v>
      </c>
      <c r="C68" s="87">
        <v>3249.23</v>
      </c>
      <c r="D68" s="87">
        <v>2836.09</v>
      </c>
      <c r="E68" s="87">
        <v>3648.62</v>
      </c>
      <c r="F68" s="87">
        <v>4431.68</v>
      </c>
      <c r="G68" s="87">
        <v>3090.01</v>
      </c>
      <c r="H68" s="87">
        <v>3399.7</v>
      </c>
      <c r="I68" s="87">
        <v>2981.47</v>
      </c>
      <c r="J68" s="87">
        <v>1371.59</v>
      </c>
      <c r="K68" s="87">
        <v>2557.87</v>
      </c>
      <c r="L68" s="87">
        <v>1988.94</v>
      </c>
      <c r="M68" s="87">
        <v>1695.01</v>
      </c>
      <c r="N68" s="87">
        <v>3681.02</v>
      </c>
      <c r="O68" s="86">
        <v>4732.82</v>
      </c>
      <c r="P68" s="87">
        <v>8844.32</v>
      </c>
      <c r="Q68" s="87">
        <v>9194.07</v>
      </c>
      <c r="R68" s="87">
        <v>12759.92</v>
      </c>
      <c r="S68" s="87">
        <v>6289.54</v>
      </c>
      <c r="T68" s="87">
        <v>7453.94</v>
      </c>
      <c r="U68" s="87">
        <v>9213.75</v>
      </c>
      <c r="W68" s="110">
        <v>1.473862536302033</v>
      </c>
      <c r="X68" s="110">
        <v>0.27464292702015247</v>
      </c>
      <c r="Y68" s="110">
        <v>0.20994827083365308</v>
      </c>
      <c r="Z68" s="110">
        <v>-0.3059391432866685</v>
      </c>
      <c r="AA68" s="110">
        <v>0.09210550366484505</v>
      </c>
      <c r="AB68" s="110">
        <v>-0.1415612238066546</v>
      </c>
      <c r="AC68" s="110">
        <v>-0.5403489959056346</v>
      </c>
      <c r="AD68" s="110">
        <v>0.8625904010519392</v>
      </c>
      <c r="AE68" s="110">
        <v>-0.22688817280211326</v>
      </c>
      <c r="AF68" s="110">
        <v>-0.15181819520744655</v>
      </c>
      <c r="AG68" s="110">
        <v>1.2849849797704422</v>
      </c>
      <c r="AH68" s="110">
        <v>0.29933885553613493</v>
      </c>
      <c r="AI68" s="110">
        <v>0.8299090596986907</v>
      </c>
      <c r="AJ68" s="110">
        <v>0.01803799814880147</v>
      </c>
      <c r="AK68" s="110">
        <v>0.3615984573754851</v>
      </c>
      <c r="AL68" s="110">
        <v>-0.5049794880875962</v>
      </c>
      <c r="AM68" s="110">
        <v>0.17730728026456744</v>
      </c>
      <c r="AN68" s="110">
        <v>0.24720867270859137</v>
      </c>
      <c r="AP68" s="7">
        <v>0.11150895887351053</v>
      </c>
      <c r="AQ68" s="7">
        <v>0.10224014428877617</v>
      </c>
      <c r="AR68" s="7">
        <v>0.13342503178868081</v>
      </c>
      <c r="AS68" s="7">
        <v>0.10494250916299908</v>
      </c>
      <c r="AT68" s="7">
        <v>0.1149860804822011</v>
      </c>
      <c r="AU68" s="7">
        <v>0.104123112014307</v>
      </c>
      <c r="AV68" s="7">
        <v>0.08719778115459181</v>
      </c>
      <c r="AW68" s="7">
        <v>0.11467541260122968</v>
      </c>
      <c r="AX68" s="7">
        <v>0.09817364280399098</v>
      </c>
      <c r="AY68" s="7">
        <v>0.09761470508188108</v>
      </c>
      <c r="AZ68" s="7">
        <v>0.08077977271722028</v>
      </c>
      <c r="BA68" s="7">
        <v>0.08726967562398599</v>
      </c>
      <c r="BB68" s="7">
        <v>0.08018</v>
      </c>
      <c r="BC68" s="7">
        <v>0.08398</v>
      </c>
      <c r="BD68" s="7">
        <v>0.08910000000000001</v>
      </c>
      <c r="BE68" s="7">
        <v>0.08034</v>
      </c>
      <c r="BF68" s="7">
        <v>0.06251</v>
      </c>
      <c r="BG68" s="7">
        <v>0.07835</v>
      </c>
      <c r="BI68" s="87">
        <f aca="true" t="shared" si="37" ref="BI68:BI131">C68*W68</f>
        <v>4788.918368828655</v>
      </c>
      <c r="BJ68" s="87">
        <f aca="true" t="shared" si="38" ref="BJ68:BJ131">D68*X68</f>
        <v>778.9120588925842</v>
      </c>
      <c r="BK68" s="87">
        <f aca="true" t="shared" si="39" ref="BK68:BK131">E68*Y68</f>
        <v>766.0214599290833</v>
      </c>
      <c r="BL68" s="87">
        <f aca="true" t="shared" si="40" ref="BL68:BL131">F68*Z68</f>
        <v>-1355.8243825206632</v>
      </c>
      <c r="BM68" s="87">
        <f aca="true" t="shared" si="41" ref="BM68:BM131">G68*AA68</f>
        <v>284.60692737940786</v>
      </c>
      <c r="BN68" s="87">
        <f aca="true" t="shared" si="42" ref="BN68:BN131">H68*AB68</f>
        <v>-481.26569257548357</v>
      </c>
      <c r="BO68" s="87">
        <f aca="true" t="shared" si="43" ref="BO68:BO131">I68*AC68</f>
        <v>-1611.034320822772</v>
      </c>
      <c r="BP68" s="87">
        <f aca="true" t="shared" si="44" ref="BP68:BP131">J68*AD68</f>
        <v>1183.1203681788293</v>
      </c>
      <c r="BQ68" s="87">
        <f aca="true" t="shared" si="45" ref="BQ68:BQ131">K68*AE68</f>
        <v>-580.3504505653415</v>
      </c>
      <c r="BR68" s="87">
        <f aca="true" t="shared" si="46" ref="BR68:BR131">L68*AF68</f>
        <v>-301.95728117589874</v>
      </c>
      <c r="BS68" s="87">
        <f aca="true" t="shared" si="47" ref="BS68:BS131">M68*AG68</f>
        <v>2178.062390560697</v>
      </c>
      <c r="BT68" s="87">
        <f aca="true" t="shared" si="48" ref="BT68:BT131">N68*AH68</f>
        <v>1101.8723140056234</v>
      </c>
      <c r="BU68" s="87">
        <f aca="true" t="shared" si="49" ref="BU68:BU131">O68*AI68</f>
        <v>3927.8101959231567</v>
      </c>
      <c r="BV68" s="87">
        <f aca="true" t="shared" si="50" ref="BV68:BV131">P68*AJ68</f>
        <v>159.53382778740783</v>
      </c>
      <c r="BW68" s="87">
        <f aca="true" t="shared" si="51" ref="BW68:BW131">Q68*AK68</f>
        <v>3324.5615290022265</v>
      </c>
      <c r="BX68" s="87">
        <f aca="true" t="shared" si="52" ref="BX68:BX131">R68*AL68</f>
        <v>-6443.497869638681</v>
      </c>
      <c r="BY68" s="87">
        <f aca="true" t="shared" si="53" ref="BY68:BY131">S68*AM68</f>
        <v>1115.1812315152074</v>
      </c>
      <c r="BZ68" s="87">
        <f aca="true" t="shared" si="54" ref="BZ68:BZ131">T68*AN68</f>
        <v>1842.6786138494774</v>
      </c>
      <c r="CB68" s="87">
        <f aca="true" t="shared" si="55" ref="CB68:CB131">C68*(W68-AP68)</f>
        <v>4426.6001143880785</v>
      </c>
      <c r="CC68" s="87">
        <f aca="true" t="shared" si="56" ref="CC68:CC131">D68*(X68-AQ68)</f>
        <v>488.94980807662904</v>
      </c>
      <c r="CD68" s="87">
        <f aca="true" t="shared" si="57" ref="CD68:CD131">E68*(Y68-AR68)</f>
        <v>279.2042204442667</v>
      </c>
      <c r="CE68" s="87">
        <f aca="true" t="shared" si="58" ref="CE68:CE131">F68*(Z68-AS68)</f>
        <v>-1820.896001528143</v>
      </c>
      <c r="CF68" s="87">
        <f aca="true" t="shared" si="59" ref="CF68:CF131">G68*(AA68-AT68)</f>
        <v>-70.7012111713984</v>
      </c>
      <c r="CG68" s="87">
        <f aca="true" t="shared" si="60" ref="CG68:CG131">H68*(AB68-AU68)</f>
        <v>-835.2530364905232</v>
      </c>
      <c r="CH68" s="87">
        <f aca="true" t="shared" si="61" ref="CH68:CH131">I68*(AC68-AV68)</f>
        <v>-1871.0118894017528</v>
      </c>
      <c r="CI68" s="87">
        <f aca="true" t="shared" si="62" ref="CI68:CI131">J68*(AD68-AW68)</f>
        <v>1025.8327190091086</v>
      </c>
      <c r="CJ68" s="87">
        <f aca="true" t="shared" si="63" ref="CJ68:CJ131">K68*(AE68-AX68)</f>
        <v>-831.4658662843858</v>
      </c>
      <c r="CK68" s="87">
        <f aca="true" t="shared" si="64" ref="CK68:CK131">L68*(AF68-AY68)</f>
        <v>-496.1070727014553</v>
      </c>
      <c r="CL68" s="87">
        <f aca="true" t="shared" si="65" ref="CL68:CL131">M68*(AG68-AZ68)</f>
        <v>2041.1398680072816</v>
      </c>
      <c r="CM68" s="87">
        <f aca="true" t="shared" si="66" ref="CM68:CM131">N68*(AH68-BA68)</f>
        <v>780.6308926402185</v>
      </c>
      <c r="CN68" s="87">
        <f aca="true" t="shared" si="67" ref="CN68:CN131">O68*(AI68-BB68)</f>
        <v>3548.3326883231566</v>
      </c>
      <c r="CO68" s="87">
        <f aca="true" t="shared" si="68" ref="CO68:CO131">P68*(AJ68-BC68)</f>
        <v>-583.2121658125922</v>
      </c>
      <c r="CP68" s="87">
        <f aca="true" t="shared" si="69" ref="CP68:CP131">Q68*(AK68-BD68)</f>
        <v>2505.369892002226</v>
      </c>
      <c r="CQ68" s="87">
        <f aca="true" t="shared" si="70" ref="CQ68:CQ131">R68*(AL68-BE68)</f>
        <v>-7468.62984243868</v>
      </c>
      <c r="CR68" s="87">
        <f aca="true" t="shared" si="71" ref="CR68:CR131">S68*(AM68-BF68)</f>
        <v>722.0220861152075</v>
      </c>
      <c r="CS68" s="87">
        <f aca="true" t="shared" si="72" ref="CS68:CS131">T68*(AN68-BG68)</f>
        <v>1258.6624148494775</v>
      </c>
      <c r="CT68" s="9">
        <f aca="true" t="shared" si="73" ref="CT68:CT131">SUM(CB68:CS68)</f>
        <v>3099.4676180267197</v>
      </c>
    </row>
    <row r="69" spans="1:98" ht="13.5">
      <c r="A69" s="113" t="s">
        <v>395</v>
      </c>
      <c r="B69" s="112" t="s">
        <v>394</v>
      </c>
      <c r="C69" s="87">
        <v>3648.65</v>
      </c>
      <c r="D69" s="87">
        <v>4400.25</v>
      </c>
      <c r="E69" s="87">
        <v>4978.75</v>
      </c>
      <c r="F69" s="87">
        <v>6935.74</v>
      </c>
      <c r="G69" s="87">
        <v>9892.83</v>
      </c>
      <c r="H69" s="87">
        <v>14998.41</v>
      </c>
      <c r="I69" s="87">
        <v>14503.71</v>
      </c>
      <c r="J69" s="87">
        <v>20276.31</v>
      </c>
      <c r="K69" s="87">
        <v>17978.04</v>
      </c>
      <c r="L69" s="87">
        <v>20632.78</v>
      </c>
      <c r="M69" s="87">
        <v>19856.68</v>
      </c>
      <c r="N69" s="87">
        <v>25854.5</v>
      </c>
      <c r="O69" s="86">
        <v>27404.54</v>
      </c>
      <c r="P69" s="87">
        <v>24681.44</v>
      </c>
      <c r="Q69" s="87">
        <v>26184.08</v>
      </c>
      <c r="R69" s="87">
        <v>29123.34</v>
      </c>
      <c r="S69" s="87">
        <v>17916.25</v>
      </c>
      <c r="T69" s="87">
        <v>24038.66</v>
      </c>
      <c r="U69" s="87">
        <v>26482.7</v>
      </c>
      <c r="W69" s="110">
        <v>0.21184529279091158</v>
      </c>
      <c r="X69" s="110">
        <v>0.14055283656165973</v>
      </c>
      <c r="Y69" s="110">
        <v>0.3648011604013055</v>
      </c>
      <c r="Z69" s="110">
        <v>0.3674608094942875</v>
      </c>
      <c r="AA69" s="110">
        <v>0.5191709844559584</v>
      </c>
      <c r="AB69" s="110">
        <v>-0.026730900409276837</v>
      </c>
      <c r="AC69" s="110">
        <v>0.17600420517762472</v>
      </c>
      <c r="AD69" s="110">
        <v>-0.10658546578761119</v>
      </c>
      <c r="AE69" s="110">
        <v>0.15311333930916593</v>
      </c>
      <c r="AF69" s="110">
        <v>-0.029123580880757838</v>
      </c>
      <c r="AG69" s="110">
        <v>0.31153523880458067</v>
      </c>
      <c r="AH69" s="110">
        <v>0.11745414276790256</v>
      </c>
      <c r="AI69" s="110">
        <v>-0.03685088509460788</v>
      </c>
      <c r="AJ69" s="110">
        <v>0.06692248636698217</v>
      </c>
      <c r="AK69" s="110">
        <v>0.17998340790708434</v>
      </c>
      <c r="AL69" s="110">
        <v>-0.3268737302138637</v>
      </c>
      <c r="AM69" s="110">
        <v>0.4129465293332937</v>
      </c>
      <c r="AN69" s="110">
        <v>0.14343599037142707</v>
      </c>
      <c r="AP69" s="7">
        <v>0.10684</v>
      </c>
      <c r="AQ69" s="7">
        <v>0.09475</v>
      </c>
      <c r="AR69" s="7">
        <v>0.11835000000000001</v>
      </c>
      <c r="AS69" s="7">
        <v>0.09015000000000001</v>
      </c>
      <c r="AT69" s="7">
        <v>0.10097</v>
      </c>
      <c r="AU69" s="7">
        <v>0.08858</v>
      </c>
      <c r="AV69" s="7">
        <v>0.0747714108488781</v>
      </c>
      <c r="AW69" s="7">
        <v>0.09794200000000003</v>
      </c>
      <c r="AX69" s="7">
        <v>0.08304800000000001</v>
      </c>
      <c r="AY69" s="7">
        <v>0.0824</v>
      </c>
      <c r="AZ69" s="7">
        <v>0.06986700000000001</v>
      </c>
      <c r="BA69" s="7">
        <v>0.074631</v>
      </c>
      <c r="BB69" s="7">
        <v>0.08018</v>
      </c>
      <c r="BC69" s="7">
        <v>0.08398</v>
      </c>
      <c r="BD69" s="7">
        <v>0.08910000000000001</v>
      </c>
      <c r="BE69" s="7">
        <v>0.08034</v>
      </c>
      <c r="BF69" s="7">
        <v>0.06251</v>
      </c>
      <c r="BG69" s="7">
        <v>0.07835</v>
      </c>
      <c r="BI69" s="87">
        <f t="shared" si="37"/>
        <v>772.9493275415596</v>
      </c>
      <c r="BJ69" s="87">
        <f t="shared" si="38"/>
        <v>618.4676190804432</v>
      </c>
      <c r="BK69" s="87">
        <f t="shared" si="39"/>
        <v>1816.2537773479999</v>
      </c>
      <c r="BL69" s="87">
        <f t="shared" si="40"/>
        <v>2548.6126348419093</v>
      </c>
      <c r="BM69" s="87">
        <f t="shared" si="41"/>
        <v>5136.07029015544</v>
      </c>
      <c r="BN69" s="87">
        <f t="shared" si="42"/>
        <v>-400.9210040075018</v>
      </c>
      <c r="BO69" s="87">
        <f t="shared" si="43"/>
        <v>2552.713950676767</v>
      </c>
      <c r="BP69" s="87">
        <f t="shared" si="44"/>
        <v>-2161.1599458039987</v>
      </c>
      <c r="BQ69" s="87">
        <f t="shared" si="45"/>
        <v>2752.6777386337576</v>
      </c>
      <c r="BR69" s="87">
        <f t="shared" si="46"/>
        <v>-600.9004371248826</v>
      </c>
      <c r="BS69" s="87">
        <f t="shared" si="47"/>
        <v>6186.055545666141</v>
      </c>
      <c r="BT69" s="87">
        <f t="shared" si="48"/>
        <v>3036.7181341927367</v>
      </c>
      <c r="BU69" s="87">
        <f t="shared" si="49"/>
        <v>-1009.8815546105853</v>
      </c>
      <c r="BV69" s="87">
        <f t="shared" si="50"/>
        <v>1651.7433319174884</v>
      </c>
      <c r="BW69" s="87">
        <f t="shared" si="51"/>
        <v>4712.699951311729</v>
      </c>
      <c r="BX69" s="87">
        <f t="shared" si="52"/>
        <v>-9519.654782086625</v>
      </c>
      <c r="BY69" s="87">
        <f t="shared" si="53"/>
        <v>7398.453256167623</v>
      </c>
      <c r="BZ69" s="87">
        <f t="shared" si="54"/>
        <v>3448.009004302009</v>
      </c>
      <c r="CB69" s="87">
        <f t="shared" si="55"/>
        <v>383.12756154155954</v>
      </c>
      <c r="CC69" s="87">
        <f t="shared" si="56"/>
        <v>201.54393158044323</v>
      </c>
      <c r="CD69" s="87">
        <f t="shared" si="57"/>
        <v>1227.0187148479997</v>
      </c>
      <c r="CE69" s="87">
        <f t="shared" si="58"/>
        <v>1923.3556738419095</v>
      </c>
      <c r="CF69" s="87">
        <f t="shared" si="59"/>
        <v>4137.191245055439</v>
      </c>
      <c r="CG69" s="87">
        <f t="shared" si="60"/>
        <v>-1729.4801618075019</v>
      </c>
      <c r="CH69" s="87">
        <f t="shared" si="61"/>
        <v>1468.2510914337854</v>
      </c>
      <c r="CI69" s="87">
        <f t="shared" si="62"/>
        <v>-4147.062299824</v>
      </c>
      <c r="CJ69" s="87">
        <f t="shared" si="63"/>
        <v>1259.6374727137572</v>
      </c>
      <c r="CK69" s="87">
        <f t="shared" si="64"/>
        <v>-2301.0415091248824</v>
      </c>
      <c r="CL69" s="87">
        <f t="shared" si="65"/>
        <v>4798.728884106141</v>
      </c>
      <c r="CM69" s="87">
        <f t="shared" si="66"/>
        <v>1107.1709446927366</v>
      </c>
      <c r="CN69" s="87">
        <f t="shared" si="67"/>
        <v>-3207.1775718105855</v>
      </c>
      <c r="CO69" s="87">
        <f t="shared" si="68"/>
        <v>-421.00399928251153</v>
      </c>
      <c r="CP69" s="87">
        <f t="shared" si="69"/>
        <v>2379.6984233117287</v>
      </c>
      <c r="CQ69" s="87">
        <f t="shared" si="70"/>
        <v>-11859.423917686623</v>
      </c>
      <c r="CR69" s="87">
        <f t="shared" si="71"/>
        <v>6278.508468667623</v>
      </c>
      <c r="CS69" s="87">
        <f t="shared" si="72"/>
        <v>1564.579993302009</v>
      </c>
      <c r="CT69" s="9">
        <f t="shared" si="73"/>
        <v>3063.622945559029</v>
      </c>
    </row>
    <row r="70" spans="1:98" ht="13.5">
      <c r="A70" s="113" t="s">
        <v>201</v>
      </c>
      <c r="B70" s="112" t="s">
        <v>200</v>
      </c>
      <c r="C70" s="87">
        <v>624.37</v>
      </c>
      <c r="D70" s="87">
        <v>1165.06</v>
      </c>
      <c r="E70" s="87">
        <v>1015.29</v>
      </c>
      <c r="F70" s="87">
        <v>1317.53</v>
      </c>
      <c r="G70" s="87">
        <v>1659.6</v>
      </c>
      <c r="H70" s="87">
        <v>2651.46</v>
      </c>
      <c r="I70" s="87">
        <v>4736.58</v>
      </c>
      <c r="J70" s="87">
        <v>4859.4</v>
      </c>
      <c r="K70" s="87">
        <v>6323.21</v>
      </c>
      <c r="L70" s="87">
        <v>9845.46</v>
      </c>
      <c r="M70" s="87">
        <v>10153.26</v>
      </c>
      <c r="N70" s="87">
        <v>12934.94</v>
      </c>
      <c r="O70" s="86">
        <v>11986.07</v>
      </c>
      <c r="P70" s="87">
        <v>10745.61</v>
      </c>
      <c r="Q70" s="87">
        <v>10796.71</v>
      </c>
      <c r="R70" s="87">
        <v>7698.79</v>
      </c>
      <c r="S70" s="87">
        <v>6602.2</v>
      </c>
      <c r="T70" s="87">
        <v>10115.98</v>
      </c>
      <c r="U70" s="87">
        <v>12520.06</v>
      </c>
      <c r="W70" s="110">
        <v>0.8653492647058822</v>
      </c>
      <c r="X70" s="110">
        <v>-0.13057403301305737</v>
      </c>
      <c r="Y70" s="110">
        <v>0.29385094927741595</v>
      </c>
      <c r="Z70" s="110">
        <v>0.24967148488830482</v>
      </c>
      <c r="AA70" s="110">
        <v>0.5876270592358919</v>
      </c>
      <c r="AB70" s="110">
        <v>0.7727122198918204</v>
      </c>
      <c r="AC70" s="110">
        <v>0.01830749112647112</v>
      </c>
      <c r="AD70" s="110">
        <v>0.28777594325200284</v>
      </c>
      <c r="AE70" s="110">
        <v>0.5150766893014862</v>
      </c>
      <c r="AF70" s="110">
        <v>0.018585845922397093</v>
      </c>
      <c r="AG70" s="110">
        <v>0.25542324379211667</v>
      </c>
      <c r="AH70" s="110">
        <v>-0.08120098039215695</v>
      </c>
      <c r="AI70" s="110">
        <v>-0.09239202923680212</v>
      </c>
      <c r="AJ70" s="110">
        <v>0.053942128234896636</v>
      </c>
      <c r="AK70" s="110">
        <v>-0.22860776155364937</v>
      </c>
      <c r="AL70" s="110">
        <v>-0.13508090755281765</v>
      </c>
      <c r="AM70" s="110">
        <v>0.518882159441916</v>
      </c>
      <c r="AN70" s="110">
        <v>0.27298644974517594</v>
      </c>
      <c r="AP70" s="7">
        <v>0.12188811409847589</v>
      </c>
      <c r="AQ70" s="7">
        <v>0.10818284470249394</v>
      </c>
      <c r="AR70" s="7">
        <v>0.13682586661135537</v>
      </c>
      <c r="AS70" s="7">
        <v>0.10680854593302036</v>
      </c>
      <c r="AT70" s="7">
        <v>0.11584575378464224</v>
      </c>
      <c r="AU70" s="7">
        <v>0.09843333777233701</v>
      </c>
      <c r="AV70" s="7">
        <v>0.08378257240589398</v>
      </c>
      <c r="AW70" s="7">
        <v>0.10885584216211722</v>
      </c>
      <c r="AX70" s="7">
        <v>0.09195940294850036</v>
      </c>
      <c r="AY70" s="7">
        <v>0.08981778072247928</v>
      </c>
      <c r="AZ70" s="7">
        <v>0.076562790088996</v>
      </c>
      <c r="BA70" s="7">
        <v>0.08041905371639632</v>
      </c>
      <c r="BB70" s="7">
        <v>0.08018</v>
      </c>
      <c r="BC70" s="7">
        <v>0.08398</v>
      </c>
      <c r="BD70" s="7">
        <v>0.08910000000000001</v>
      </c>
      <c r="BE70" s="7">
        <v>0.08034</v>
      </c>
      <c r="BF70" s="7">
        <v>0.06251</v>
      </c>
      <c r="BG70" s="7">
        <v>0.07835</v>
      </c>
      <c r="BI70" s="87">
        <f t="shared" si="37"/>
        <v>540.2981204044117</v>
      </c>
      <c r="BJ70" s="87">
        <f t="shared" si="38"/>
        <v>-152.1265829021926</v>
      </c>
      <c r="BK70" s="87">
        <f t="shared" si="39"/>
        <v>298.34393029186765</v>
      </c>
      <c r="BL70" s="87">
        <f t="shared" si="40"/>
        <v>328.94967148488826</v>
      </c>
      <c r="BM70" s="87">
        <f t="shared" si="41"/>
        <v>975.225867507886</v>
      </c>
      <c r="BN70" s="87">
        <f t="shared" si="42"/>
        <v>2048.815542554366</v>
      </c>
      <c r="BO70" s="87">
        <f t="shared" si="43"/>
        <v>86.71489631982058</v>
      </c>
      <c r="BP70" s="87">
        <f t="shared" si="44"/>
        <v>1398.4184186387824</v>
      </c>
      <c r="BQ70" s="87">
        <f t="shared" si="45"/>
        <v>3256.9380725580504</v>
      </c>
      <c r="BR70" s="87">
        <f t="shared" si="46"/>
        <v>182.98620259512367</v>
      </c>
      <c r="BS70" s="87">
        <f t="shared" si="47"/>
        <v>2593.3786042647466</v>
      </c>
      <c r="BT70" s="87">
        <f t="shared" si="48"/>
        <v>-1050.3298093137266</v>
      </c>
      <c r="BU70" s="87">
        <f t="shared" si="49"/>
        <v>-1107.4173298743567</v>
      </c>
      <c r="BV70" s="87">
        <f t="shared" si="50"/>
        <v>579.6410725821877</v>
      </c>
      <c r="BW70" s="87">
        <f t="shared" si="51"/>
        <v>-2468.2117052439016</v>
      </c>
      <c r="BX70" s="87">
        <f t="shared" si="52"/>
        <v>-1039.959540258557</v>
      </c>
      <c r="BY70" s="87">
        <f t="shared" si="53"/>
        <v>3425.7637930674173</v>
      </c>
      <c r="BZ70" s="87">
        <f t="shared" si="54"/>
        <v>2761.525465893205</v>
      </c>
      <c r="CB70" s="87">
        <f t="shared" si="55"/>
        <v>464.19483860474634</v>
      </c>
      <c r="CC70" s="87">
        <f t="shared" si="56"/>
        <v>-278.1660879512802</v>
      </c>
      <c r="CD70" s="87">
        <f t="shared" si="57"/>
        <v>159.42599618002464</v>
      </c>
      <c r="CE70" s="87">
        <f t="shared" si="58"/>
        <v>188.22620796175593</v>
      </c>
      <c r="CF70" s="87">
        <f t="shared" si="59"/>
        <v>782.9682545268938</v>
      </c>
      <c r="CG70" s="87">
        <f t="shared" si="60"/>
        <v>1787.8234847845254</v>
      </c>
      <c r="CH70" s="87">
        <f t="shared" si="61"/>
        <v>-310.12796048648875</v>
      </c>
      <c r="CI70" s="87">
        <f t="shared" si="62"/>
        <v>869.4443392361901</v>
      </c>
      <c r="CJ70" s="87">
        <f t="shared" si="63"/>
        <v>2675.4594562400634</v>
      </c>
      <c r="CK70" s="87">
        <f t="shared" si="64"/>
        <v>-701.3111647968171</v>
      </c>
      <c r="CL70" s="87">
        <f t="shared" si="65"/>
        <v>1816.0166901657471</v>
      </c>
      <c r="CM70" s="87">
        <f t="shared" si="66"/>
        <v>-2090.54544399209</v>
      </c>
      <c r="CN70" s="87">
        <f t="shared" si="67"/>
        <v>-2068.4604224743566</v>
      </c>
      <c r="CO70" s="87">
        <f t="shared" si="68"/>
        <v>-322.77525521781234</v>
      </c>
      <c r="CP70" s="87">
        <f t="shared" si="69"/>
        <v>-3430.1985662439015</v>
      </c>
      <c r="CQ70" s="87">
        <f t="shared" si="70"/>
        <v>-1658.480328858557</v>
      </c>
      <c r="CR70" s="87">
        <f t="shared" si="71"/>
        <v>3013.0602710674175</v>
      </c>
      <c r="CS70" s="87">
        <f t="shared" si="72"/>
        <v>1968.938432893205</v>
      </c>
      <c r="CT70" s="9">
        <f t="shared" si="73"/>
        <v>2865.4927416392657</v>
      </c>
    </row>
    <row r="71" spans="1:98" ht="13.5">
      <c r="A71" s="113" t="s">
        <v>609</v>
      </c>
      <c r="B71" s="112" t="s">
        <v>608</v>
      </c>
      <c r="C71" s="87">
        <v>12.13</v>
      </c>
      <c r="D71" s="87">
        <v>31.85</v>
      </c>
      <c r="E71" s="87">
        <v>34.88</v>
      </c>
      <c r="F71" s="87">
        <v>410.85</v>
      </c>
      <c r="G71" s="87">
        <v>1422.17</v>
      </c>
      <c r="H71" s="87">
        <v>3660.53</v>
      </c>
      <c r="I71" s="87">
        <v>3982.15</v>
      </c>
      <c r="J71" s="87">
        <v>4445.87</v>
      </c>
      <c r="K71" s="87">
        <v>6828.77</v>
      </c>
      <c r="L71" s="87">
        <v>5902.8</v>
      </c>
      <c r="M71" s="87">
        <v>4732.99</v>
      </c>
      <c r="N71" s="87">
        <v>7236.87</v>
      </c>
      <c r="O71" s="86">
        <v>12105.03</v>
      </c>
      <c r="P71" s="87">
        <v>13901.29</v>
      </c>
      <c r="Q71" s="87">
        <v>13250.12</v>
      </c>
      <c r="R71" s="87">
        <v>8768.31</v>
      </c>
      <c r="S71" s="87">
        <v>3276.17</v>
      </c>
      <c r="T71" s="87">
        <v>6838.94</v>
      </c>
      <c r="U71" s="87">
        <v>11587.71</v>
      </c>
      <c r="W71" s="110">
        <v>1.6228813559322033</v>
      </c>
      <c r="X71" s="110">
        <v>0.09531502423263327</v>
      </c>
      <c r="Y71" s="110">
        <v>0.7831858407079648</v>
      </c>
      <c r="Z71" s="110">
        <v>0.9487179487179487</v>
      </c>
      <c r="AA71" s="110">
        <v>0.6322156196943973</v>
      </c>
      <c r="AB71" s="110">
        <v>-0.587439864777012</v>
      </c>
      <c r="AC71" s="110">
        <v>0.0601953986763315</v>
      </c>
      <c r="AD71" s="110">
        <v>0.53448275862069</v>
      </c>
      <c r="AE71" s="110">
        <v>-0.12960092987214267</v>
      </c>
      <c r="AF71" s="110">
        <v>-0.176496772757623</v>
      </c>
      <c r="AG71" s="110">
        <v>0.5505405405405406</v>
      </c>
      <c r="AH71" s="110">
        <v>0.6472023705769565</v>
      </c>
      <c r="AI71" s="110">
        <v>0.1080457580663936</v>
      </c>
      <c r="AJ71" s="110">
        <v>0.22722454086164268</v>
      </c>
      <c r="AK71" s="110">
        <v>-0.28087378111891914</v>
      </c>
      <c r="AL71" s="110">
        <v>-0.5707468048957329</v>
      </c>
      <c r="AM71" s="110">
        <v>1.0539504865627993</v>
      </c>
      <c r="AN71" s="110">
        <v>0.6704143754909662</v>
      </c>
      <c r="AP71" s="7">
        <v>0.15606228193122562</v>
      </c>
      <c r="AQ71" s="7">
        <v>0.14635447589303263</v>
      </c>
      <c r="AR71" s="7">
        <v>0.17177822789114228</v>
      </c>
      <c r="AS71" s="7">
        <v>0.13009984052447932</v>
      </c>
      <c r="AT71" s="7">
        <v>0.13562639426807468</v>
      </c>
      <c r="AU71" s="7">
        <v>0.10454908391835854</v>
      </c>
      <c r="AV71" s="7">
        <v>0.08064083908742631</v>
      </c>
      <c r="AW71" s="7">
        <v>0.10030774402969986</v>
      </c>
      <c r="AX71" s="7">
        <v>0.0863425076704592</v>
      </c>
      <c r="AY71" s="7">
        <v>0.08408852152229976</v>
      </c>
      <c r="AZ71" s="7">
        <v>0.0709802996694672</v>
      </c>
      <c r="BA71" s="7">
        <v>0.074631</v>
      </c>
      <c r="BB71" s="7">
        <v>0.08018</v>
      </c>
      <c r="BC71" s="7">
        <v>0.08398</v>
      </c>
      <c r="BD71" s="7">
        <v>0.08910000000000001</v>
      </c>
      <c r="BE71" s="7">
        <v>0.08034</v>
      </c>
      <c r="BF71" s="7">
        <v>0.06251</v>
      </c>
      <c r="BG71" s="7">
        <v>0.07835</v>
      </c>
      <c r="BI71" s="87">
        <f t="shared" si="37"/>
        <v>19.685550847457627</v>
      </c>
      <c r="BJ71" s="87">
        <f t="shared" si="38"/>
        <v>3.03578352180937</v>
      </c>
      <c r="BK71" s="87">
        <f t="shared" si="39"/>
        <v>27.317522123893816</v>
      </c>
      <c r="BL71" s="87">
        <f t="shared" si="40"/>
        <v>389.78076923076924</v>
      </c>
      <c r="BM71" s="87">
        <f t="shared" si="41"/>
        <v>899.1180878607811</v>
      </c>
      <c r="BN71" s="87">
        <f t="shared" si="42"/>
        <v>-2150.341248212196</v>
      </c>
      <c r="BO71" s="87">
        <f t="shared" si="43"/>
        <v>239.7071068389535</v>
      </c>
      <c r="BP71" s="87">
        <f t="shared" si="44"/>
        <v>2376.2408620689666</v>
      </c>
      <c r="BQ71" s="87">
        <f t="shared" si="45"/>
        <v>-885.0149418829917</v>
      </c>
      <c r="BR71" s="87">
        <f t="shared" si="46"/>
        <v>-1041.825150233697</v>
      </c>
      <c r="BS71" s="87">
        <f t="shared" si="47"/>
        <v>2605.702872972973</v>
      </c>
      <c r="BT71" s="87">
        <f t="shared" si="48"/>
        <v>4683.719419557259</v>
      </c>
      <c r="BU71" s="87">
        <f t="shared" si="49"/>
        <v>1307.8971427664367</v>
      </c>
      <c r="BV71" s="87">
        <f t="shared" si="50"/>
        <v>3158.714237634545</v>
      </c>
      <c r="BW71" s="87">
        <f t="shared" si="51"/>
        <v>-3721.611304679413</v>
      </c>
      <c r="BX71" s="87">
        <f t="shared" si="52"/>
        <v>-5004.484916835304</v>
      </c>
      <c r="BY71" s="87">
        <f t="shared" si="53"/>
        <v>3452.9209655624463</v>
      </c>
      <c r="BZ71" s="87">
        <f t="shared" si="54"/>
        <v>4584.923689120188</v>
      </c>
      <c r="CB71" s="87">
        <f t="shared" si="55"/>
        <v>17.79251536763186</v>
      </c>
      <c r="CC71" s="87">
        <f t="shared" si="56"/>
        <v>-1.6256065353837197</v>
      </c>
      <c r="CD71" s="87">
        <f t="shared" si="57"/>
        <v>21.32589753505077</v>
      </c>
      <c r="CE71" s="87">
        <f t="shared" si="58"/>
        <v>336.3292497512869</v>
      </c>
      <c r="CF71" s="87">
        <f t="shared" si="59"/>
        <v>706.2342987245534</v>
      </c>
      <c r="CG71" s="87">
        <f t="shared" si="60"/>
        <v>-2533.046306367865</v>
      </c>
      <c r="CH71" s="87">
        <f t="shared" si="61"/>
        <v>-81.41681053304119</v>
      </c>
      <c r="CI71" s="87">
        <f t="shared" si="62"/>
        <v>1930.285672119645</v>
      </c>
      <c r="CJ71" s="87">
        <f t="shared" si="63"/>
        <v>-1474.6280679877934</v>
      </c>
      <c r="CK71" s="87">
        <f t="shared" si="64"/>
        <v>-1538.1828750755278</v>
      </c>
      <c r="CL71" s="87">
        <f t="shared" si="65"/>
        <v>2269.753824440382</v>
      </c>
      <c r="CM71" s="87">
        <f t="shared" si="66"/>
        <v>4143.624574587259</v>
      </c>
      <c r="CN71" s="87">
        <f t="shared" si="67"/>
        <v>337.3158373664366</v>
      </c>
      <c r="CO71" s="87">
        <f t="shared" si="68"/>
        <v>1991.2839034345448</v>
      </c>
      <c r="CP71" s="87">
        <f t="shared" si="69"/>
        <v>-4902.196996679413</v>
      </c>
      <c r="CQ71" s="87">
        <f t="shared" si="70"/>
        <v>-5708.9309422353035</v>
      </c>
      <c r="CR71" s="87">
        <f t="shared" si="71"/>
        <v>3248.1275788624466</v>
      </c>
      <c r="CS71" s="87">
        <f t="shared" si="72"/>
        <v>4049.0927401201875</v>
      </c>
      <c r="CT71" s="9">
        <f t="shared" si="73"/>
        <v>2811.1384868950972</v>
      </c>
    </row>
    <row r="72" spans="1:98" ht="13.5">
      <c r="A72" s="113" t="s">
        <v>257</v>
      </c>
      <c r="B72" s="112" t="s">
        <v>256</v>
      </c>
      <c r="C72" s="87">
        <v>1584.43</v>
      </c>
      <c r="D72" s="87">
        <v>1969.86</v>
      </c>
      <c r="E72" s="87">
        <v>2346.25</v>
      </c>
      <c r="F72" s="87">
        <v>3453.25</v>
      </c>
      <c r="G72" s="87">
        <v>6079.96</v>
      </c>
      <c r="H72" s="87">
        <v>13736.75</v>
      </c>
      <c r="I72" s="87">
        <v>14011.38</v>
      </c>
      <c r="J72" s="87">
        <v>8562.68</v>
      </c>
      <c r="K72" s="87">
        <v>7947.91</v>
      </c>
      <c r="L72" s="87">
        <v>8423.37</v>
      </c>
      <c r="M72" s="87">
        <v>9760.48</v>
      </c>
      <c r="N72" s="87">
        <v>9948.7</v>
      </c>
      <c r="O72" s="86">
        <v>9783.35</v>
      </c>
      <c r="P72" s="87">
        <v>9077.26</v>
      </c>
      <c r="Q72" s="87">
        <v>9757.67</v>
      </c>
      <c r="R72" s="87">
        <v>12626.21</v>
      </c>
      <c r="S72" s="87">
        <v>5869.83</v>
      </c>
      <c r="T72" s="87">
        <v>10365.3</v>
      </c>
      <c r="U72" s="87">
        <v>8479.82</v>
      </c>
      <c r="W72" s="110">
        <v>0.249669749009247</v>
      </c>
      <c r="X72" s="110">
        <v>0.18393234672304448</v>
      </c>
      <c r="Y72" s="110">
        <v>0.4955357142857142</v>
      </c>
      <c r="Z72" s="110">
        <v>0.8095522388059704</v>
      </c>
      <c r="AA72" s="110">
        <v>1.207192345760475</v>
      </c>
      <c r="AB72" s="110">
        <v>0.009566517189835588</v>
      </c>
      <c r="AC72" s="110">
        <v>-0.43381699733491264</v>
      </c>
      <c r="AD72" s="110">
        <v>-0.04811715481171541</v>
      </c>
      <c r="AE72" s="110">
        <v>0.006318681318681296</v>
      </c>
      <c r="AF72" s="110">
        <v>0.15561015561015568</v>
      </c>
      <c r="AG72" s="110">
        <v>0.015119300732341134</v>
      </c>
      <c r="AH72" s="110">
        <v>-0.03979520595764474</v>
      </c>
      <c r="AI72" s="110">
        <v>-0.07333801895252168</v>
      </c>
      <c r="AJ72" s="110">
        <v>0.07801752321171707</v>
      </c>
      <c r="AK72" s="110">
        <v>0.28807802416420003</v>
      </c>
      <c r="AL72" s="110">
        <v>-0.5291380999020567</v>
      </c>
      <c r="AM72" s="110">
        <v>0.7953518140725628</v>
      </c>
      <c r="AN72" s="110">
        <v>0.7343701261084621</v>
      </c>
      <c r="AP72" s="7">
        <v>0.10907364409113958</v>
      </c>
      <c r="AQ72" s="7">
        <v>0.0967938856971848</v>
      </c>
      <c r="AR72" s="7">
        <v>0.12238615414787249</v>
      </c>
      <c r="AS72" s="7">
        <v>0.09370039083578116</v>
      </c>
      <c r="AT72" s="7">
        <v>0.10775959972656343</v>
      </c>
      <c r="AU72" s="7">
        <v>0.09689838083779574</v>
      </c>
      <c r="AV72" s="7">
        <v>0.08307108860395637</v>
      </c>
      <c r="AW72" s="7">
        <v>0.1080963073670656</v>
      </c>
      <c r="AX72" s="7">
        <v>0.09224759530561039</v>
      </c>
      <c r="AY72" s="7">
        <v>0.08832964226792497</v>
      </c>
      <c r="AZ72" s="7">
        <v>0.07182935045729733</v>
      </c>
      <c r="BA72" s="7">
        <v>0.07842625306867917</v>
      </c>
      <c r="BB72" s="7">
        <v>0.08018</v>
      </c>
      <c r="BC72" s="7">
        <v>0.08398</v>
      </c>
      <c r="BD72" s="7">
        <v>0.08910000000000001</v>
      </c>
      <c r="BE72" s="7">
        <v>0.08034</v>
      </c>
      <c r="BF72" s="7">
        <v>0.06251</v>
      </c>
      <c r="BG72" s="7">
        <v>0.07835</v>
      </c>
      <c r="BI72" s="87">
        <f t="shared" si="37"/>
        <v>395.5842404227212</v>
      </c>
      <c r="BJ72" s="87">
        <f t="shared" si="38"/>
        <v>362.3209725158564</v>
      </c>
      <c r="BK72" s="87">
        <f t="shared" si="39"/>
        <v>1162.6506696428569</v>
      </c>
      <c r="BL72" s="87">
        <f t="shared" si="40"/>
        <v>2795.586268656717</v>
      </c>
      <c r="BM72" s="87">
        <f t="shared" si="41"/>
        <v>7339.681174529857</v>
      </c>
      <c r="BN72" s="87">
        <f t="shared" si="42"/>
        <v>131.412855007474</v>
      </c>
      <c r="BO72" s="87">
        <f t="shared" si="43"/>
        <v>-6078.374800118448</v>
      </c>
      <c r="BP72" s="87">
        <f t="shared" si="44"/>
        <v>-412.0117991631793</v>
      </c>
      <c r="BQ72" s="87">
        <f t="shared" si="45"/>
        <v>50.22031043956026</v>
      </c>
      <c r="BR72" s="87">
        <f t="shared" si="46"/>
        <v>1310.761916461917</v>
      </c>
      <c r="BS72" s="87">
        <f t="shared" si="47"/>
        <v>147.57163241200098</v>
      </c>
      <c r="BT72" s="87">
        <f t="shared" si="48"/>
        <v>-395.9105655108203</v>
      </c>
      <c r="BU72" s="87">
        <f t="shared" si="49"/>
        <v>-717.491507719153</v>
      </c>
      <c r="BV72" s="87">
        <f t="shared" si="50"/>
        <v>708.1853427487908</v>
      </c>
      <c r="BW72" s="87">
        <f t="shared" si="51"/>
        <v>2810.97029404629</v>
      </c>
      <c r="BX72" s="87">
        <f t="shared" si="52"/>
        <v>-6681.008768364347</v>
      </c>
      <c r="BY72" s="87">
        <f t="shared" si="53"/>
        <v>4668.579938797551</v>
      </c>
      <c r="BZ72" s="87">
        <f t="shared" si="54"/>
        <v>7611.966668152041</v>
      </c>
      <c r="CB72" s="87">
        <f t="shared" si="55"/>
        <v>222.76468651539696</v>
      </c>
      <c r="CC72" s="87">
        <f t="shared" si="56"/>
        <v>171.65056883639994</v>
      </c>
      <c r="CD72" s="87">
        <f t="shared" si="57"/>
        <v>875.5021554734111</v>
      </c>
      <c r="CE72" s="87">
        <f t="shared" si="58"/>
        <v>2472.015394003056</v>
      </c>
      <c r="CF72" s="87">
        <f t="shared" si="59"/>
        <v>6684.507118576341</v>
      </c>
      <c r="CG72" s="87">
        <f t="shared" si="60"/>
        <v>-1199.6559779661166</v>
      </c>
      <c r="CH72" s="87">
        <f t="shared" si="61"/>
        <v>-7242.315389562151</v>
      </c>
      <c r="CI72" s="87">
        <f t="shared" si="62"/>
        <v>-1337.6058883290048</v>
      </c>
      <c r="CJ72" s="87">
        <f t="shared" si="63"/>
        <v>-682.9552747658536</v>
      </c>
      <c r="CK72" s="87">
        <f t="shared" si="64"/>
        <v>566.7286576715459</v>
      </c>
      <c r="CL72" s="87">
        <f t="shared" si="65"/>
        <v>-553.5173061394404</v>
      </c>
      <c r="CM72" s="87">
        <f t="shared" si="66"/>
        <v>-1176.1498294151888</v>
      </c>
      <c r="CN72" s="87">
        <f t="shared" si="67"/>
        <v>-1501.920510719153</v>
      </c>
      <c r="CO72" s="87">
        <f t="shared" si="68"/>
        <v>-54.12295205120914</v>
      </c>
      <c r="CP72" s="87">
        <f t="shared" si="69"/>
        <v>1941.5618970462897</v>
      </c>
      <c r="CQ72" s="87">
        <f t="shared" si="70"/>
        <v>-7695.398479764347</v>
      </c>
      <c r="CR72" s="87">
        <f t="shared" si="71"/>
        <v>4301.656865497552</v>
      </c>
      <c r="CS72" s="87">
        <f t="shared" si="72"/>
        <v>6799.845413152041</v>
      </c>
      <c r="CT72" s="9">
        <f t="shared" si="73"/>
        <v>2592.5911480595687</v>
      </c>
    </row>
    <row r="73" spans="1:98" ht="13.5">
      <c r="A73" s="113" t="s">
        <v>489</v>
      </c>
      <c r="B73" s="112" t="s">
        <v>488</v>
      </c>
      <c r="C73" s="87">
        <v>6585.71</v>
      </c>
      <c r="D73" s="87">
        <v>7415.75</v>
      </c>
      <c r="E73" s="87">
        <v>6561.45</v>
      </c>
      <c r="F73" s="87">
        <v>8573.71</v>
      </c>
      <c r="G73" s="87">
        <v>8417.9</v>
      </c>
      <c r="H73" s="87">
        <v>10766.5</v>
      </c>
      <c r="I73" s="87">
        <v>11146.97</v>
      </c>
      <c r="J73" s="87">
        <v>7669.47</v>
      </c>
      <c r="K73" s="87">
        <v>12691.56</v>
      </c>
      <c r="L73" s="87">
        <v>9919</v>
      </c>
      <c r="M73" s="87">
        <v>10951.47</v>
      </c>
      <c r="N73" s="87">
        <v>12033.81</v>
      </c>
      <c r="O73" s="86">
        <v>13848.05</v>
      </c>
      <c r="P73" s="87">
        <v>16410.16</v>
      </c>
      <c r="Q73" s="87">
        <v>22026.32</v>
      </c>
      <c r="R73" s="87">
        <v>27591.71</v>
      </c>
      <c r="S73" s="87">
        <v>20571.21</v>
      </c>
      <c r="T73" s="87">
        <v>21832.99</v>
      </c>
      <c r="U73" s="87">
        <v>21619.62</v>
      </c>
      <c r="W73" s="110">
        <v>0.15226939970717424</v>
      </c>
      <c r="X73" s="110">
        <v>-0.04789365653406319</v>
      </c>
      <c r="Y73" s="110">
        <v>0.38189097628580226</v>
      </c>
      <c r="Z73" s="110">
        <v>0.03290988782408455</v>
      </c>
      <c r="AA73" s="110">
        <v>0.3388233601841195</v>
      </c>
      <c r="AB73" s="110">
        <v>0.07563792640343814</v>
      </c>
      <c r="AC73" s="110">
        <v>-0.2773310692703391</v>
      </c>
      <c r="AD73" s="110">
        <v>0.7483068417415344</v>
      </c>
      <c r="AE73" s="110">
        <v>-0.18305794924499974</v>
      </c>
      <c r="AF73" s="110">
        <v>0.1103691875937487</v>
      </c>
      <c r="AG73" s="110">
        <v>0.13059961652431573</v>
      </c>
      <c r="AH73" s="110">
        <v>0.1872807862786665</v>
      </c>
      <c r="AI73" s="110">
        <v>0.15050269282335793</v>
      </c>
      <c r="AJ73" s="110">
        <v>0.3548540922455292</v>
      </c>
      <c r="AK73" s="110">
        <v>0.27911771627551474</v>
      </c>
      <c r="AL73" s="110">
        <v>-0.23467522000700114</v>
      </c>
      <c r="AM73" s="110">
        <v>0.08762240693031176</v>
      </c>
      <c r="AN73" s="110">
        <v>0.02410032118113281</v>
      </c>
      <c r="AP73" s="7">
        <v>0.10684</v>
      </c>
      <c r="AQ73" s="7">
        <v>0.09475</v>
      </c>
      <c r="AR73" s="7">
        <v>0.11835000000000001</v>
      </c>
      <c r="AS73" s="7">
        <v>0.09015000000000001</v>
      </c>
      <c r="AT73" s="7">
        <v>0.10097</v>
      </c>
      <c r="AU73" s="7">
        <v>0.08858</v>
      </c>
      <c r="AV73" s="7">
        <v>0.07447000000000001</v>
      </c>
      <c r="AW73" s="7">
        <v>0.09794200000000003</v>
      </c>
      <c r="AX73" s="7">
        <v>0.08304800000000001</v>
      </c>
      <c r="AY73" s="7">
        <v>0.0824</v>
      </c>
      <c r="AZ73" s="7">
        <v>0.06986700000000001</v>
      </c>
      <c r="BA73" s="7">
        <v>0.074631</v>
      </c>
      <c r="BB73" s="7">
        <v>0.08018</v>
      </c>
      <c r="BC73" s="7">
        <v>0.08398</v>
      </c>
      <c r="BD73" s="7">
        <v>0.08910000000000001</v>
      </c>
      <c r="BE73" s="7">
        <v>0.08034</v>
      </c>
      <c r="BF73" s="7">
        <v>0.06251</v>
      </c>
      <c r="BG73" s="7">
        <v>0.07835</v>
      </c>
      <c r="BI73" s="87">
        <f t="shared" si="37"/>
        <v>1002.8021083455344</v>
      </c>
      <c r="BJ73" s="87">
        <f t="shared" si="38"/>
        <v>-355.1673834424791</v>
      </c>
      <c r="BK73" s="87">
        <f t="shared" si="39"/>
        <v>2505.758546350477</v>
      </c>
      <c r="BL73" s="87">
        <f t="shared" si="40"/>
        <v>282.15983433623194</v>
      </c>
      <c r="BM73" s="87">
        <f t="shared" si="41"/>
        <v>2852.1811636938996</v>
      </c>
      <c r="BN73" s="87">
        <f t="shared" si="42"/>
        <v>814.3557346226168</v>
      </c>
      <c r="BO73" s="87">
        <f t="shared" si="43"/>
        <v>-3091.401109224392</v>
      </c>
      <c r="BP73" s="87">
        <f t="shared" si="44"/>
        <v>5739.116873531446</v>
      </c>
      <c r="BQ73" s="87">
        <f t="shared" si="45"/>
        <v>-2323.290946319869</v>
      </c>
      <c r="BR73" s="87">
        <f t="shared" si="46"/>
        <v>1094.7519717423934</v>
      </c>
      <c r="BS73" s="87">
        <f t="shared" si="47"/>
        <v>1430.257782377548</v>
      </c>
      <c r="BT73" s="87">
        <f t="shared" si="48"/>
        <v>2253.7013987280798</v>
      </c>
      <c r="BU73" s="87">
        <f t="shared" si="49"/>
        <v>2084.1688153525015</v>
      </c>
      <c r="BV73" s="87">
        <f t="shared" si="50"/>
        <v>5823.212430403893</v>
      </c>
      <c r="BW73" s="87">
        <f t="shared" si="51"/>
        <v>6147.9361363536955</v>
      </c>
      <c r="BX73" s="87">
        <f t="shared" si="52"/>
        <v>-6475.090614619373</v>
      </c>
      <c r="BY73" s="87">
        <f t="shared" si="53"/>
        <v>1802.4989336688984</v>
      </c>
      <c r="BZ73" s="87">
        <f t="shared" si="54"/>
        <v>526.1820713444608</v>
      </c>
      <c r="CB73" s="87">
        <f t="shared" si="55"/>
        <v>299.18485194553443</v>
      </c>
      <c r="CC73" s="87">
        <f t="shared" si="56"/>
        <v>-1057.809695942479</v>
      </c>
      <c r="CD73" s="87">
        <f t="shared" si="57"/>
        <v>1729.210938850477</v>
      </c>
      <c r="CE73" s="87">
        <f t="shared" si="58"/>
        <v>-490.7601221637681</v>
      </c>
      <c r="CF73" s="87">
        <f t="shared" si="59"/>
        <v>2002.2258006938996</v>
      </c>
      <c r="CG73" s="87">
        <f t="shared" si="60"/>
        <v>-139.34083537738334</v>
      </c>
      <c r="CH73" s="87">
        <f t="shared" si="61"/>
        <v>-3921.515965124392</v>
      </c>
      <c r="CI73" s="87">
        <f t="shared" si="62"/>
        <v>4987.953642791446</v>
      </c>
      <c r="CJ73" s="87">
        <f t="shared" si="63"/>
        <v>-3377.299621199869</v>
      </c>
      <c r="CK73" s="87">
        <f t="shared" si="64"/>
        <v>277.4263717423933</v>
      </c>
      <c r="CL73" s="87">
        <f t="shared" si="65"/>
        <v>665.1114278875478</v>
      </c>
      <c r="CM73" s="87">
        <f t="shared" si="66"/>
        <v>1355.6061246180798</v>
      </c>
      <c r="CN73" s="87">
        <f t="shared" si="67"/>
        <v>973.8321663525018</v>
      </c>
      <c r="CO73" s="87">
        <f t="shared" si="68"/>
        <v>4445.087193603894</v>
      </c>
      <c r="CP73" s="87">
        <f t="shared" si="69"/>
        <v>4185.391024353696</v>
      </c>
      <c r="CQ73" s="87">
        <f t="shared" si="70"/>
        <v>-8691.808596019373</v>
      </c>
      <c r="CR73" s="87">
        <f t="shared" si="71"/>
        <v>516.5925965688986</v>
      </c>
      <c r="CS73" s="87">
        <f t="shared" si="72"/>
        <v>-1184.4326951555392</v>
      </c>
      <c r="CT73" s="9">
        <f t="shared" si="73"/>
        <v>2574.654608425564</v>
      </c>
    </row>
    <row r="74" spans="1:98" ht="13.5">
      <c r="A74" s="113" t="s">
        <v>221</v>
      </c>
      <c r="B74" s="112" t="s">
        <v>220</v>
      </c>
      <c r="C74" s="87">
        <v>1400.93</v>
      </c>
      <c r="D74" s="87">
        <v>1481.5</v>
      </c>
      <c r="E74" s="87">
        <v>1220.24</v>
      </c>
      <c r="F74" s="87">
        <v>1460.29</v>
      </c>
      <c r="G74" s="87">
        <v>1830.37</v>
      </c>
      <c r="H74" s="87">
        <v>2210.44</v>
      </c>
      <c r="I74" s="87">
        <v>2997.38</v>
      </c>
      <c r="J74" s="87">
        <v>2262.63</v>
      </c>
      <c r="K74" s="87">
        <v>2628.28</v>
      </c>
      <c r="L74" s="87">
        <v>2466.25</v>
      </c>
      <c r="M74" s="87">
        <v>2583.61</v>
      </c>
      <c r="N74" s="87">
        <v>3014.51</v>
      </c>
      <c r="O74" s="86">
        <v>3164.39</v>
      </c>
      <c r="P74" s="87">
        <v>4529.09</v>
      </c>
      <c r="Q74" s="87">
        <v>4385.57</v>
      </c>
      <c r="R74" s="87">
        <v>4951.23</v>
      </c>
      <c r="S74" s="87">
        <v>4854.32</v>
      </c>
      <c r="T74" s="87">
        <v>4836.02</v>
      </c>
      <c r="U74" s="87">
        <v>6165.89</v>
      </c>
      <c r="W74" s="110">
        <v>0.09457124128478633</v>
      </c>
      <c r="X74" s="110">
        <v>0.08373257839721249</v>
      </c>
      <c r="Y74" s="110">
        <v>0.2310861046920527</v>
      </c>
      <c r="Z74" s="110">
        <v>0.286746102995185</v>
      </c>
      <c r="AA74" s="110">
        <v>0.23496020042495158</v>
      </c>
      <c r="AB74" s="110">
        <v>0.3954085563145191</v>
      </c>
      <c r="AC74" s="110">
        <v>-0.22903938167096072</v>
      </c>
      <c r="AD74" s="110">
        <v>0.18919176970449247</v>
      </c>
      <c r="AE74" s="110">
        <v>-0.03853873946206343</v>
      </c>
      <c r="AF74" s="110">
        <v>0.06546972860125266</v>
      </c>
      <c r="AG74" s="110">
        <v>0.4577749039893406</v>
      </c>
      <c r="AH74" s="110">
        <v>0.06092823828277272</v>
      </c>
      <c r="AI74" s="110">
        <v>0.4484846411712389</v>
      </c>
      <c r="AJ74" s="110">
        <v>-0.029623507082475076</v>
      </c>
      <c r="AK74" s="110">
        <v>0.16847237269772486</v>
      </c>
      <c r="AL74" s="110">
        <v>-0.11292799745749038</v>
      </c>
      <c r="AM74" s="110">
        <v>0.06703612815032134</v>
      </c>
      <c r="AN74" s="110">
        <v>0.3456490398524592</v>
      </c>
      <c r="AP74" s="7">
        <v>0.10882164755266147</v>
      </c>
      <c r="AQ74" s="7">
        <v>0.09475</v>
      </c>
      <c r="AR74" s="7">
        <v>0.11835000000000001</v>
      </c>
      <c r="AS74" s="7">
        <v>0.09015000000000001</v>
      </c>
      <c r="AT74" s="7">
        <v>0.10097</v>
      </c>
      <c r="AU74" s="7">
        <v>0.08858</v>
      </c>
      <c r="AV74" s="7">
        <v>0.07447000000000001</v>
      </c>
      <c r="AW74" s="7">
        <v>0.09794200000000003</v>
      </c>
      <c r="AX74" s="7">
        <v>0.08304800000000001</v>
      </c>
      <c r="AY74" s="7">
        <v>0.0824</v>
      </c>
      <c r="AZ74" s="7">
        <v>0.06986700000000001</v>
      </c>
      <c r="BA74" s="7">
        <v>0.074631</v>
      </c>
      <c r="BB74" s="7">
        <v>0.08018</v>
      </c>
      <c r="BC74" s="7">
        <v>0.08398</v>
      </c>
      <c r="BD74" s="7">
        <v>0.08910000000000001</v>
      </c>
      <c r="BE74" s="7">
        <v>0.08034</v>
      </c>
      <c r="BF74" s="7">
        <v>0.06251</v>
      </c>
      <c r="BG74" s="7">
        <v>0.07835</v>
      </c>
      <c r="BI74" s="87">
        <f t="shared" si="37"/>
        <v>132.48768905309572</v>
      </c>
      <c r="BJ74" s="87">
        <f t="shared" si="38"/>
        <v>124.0498148954703</v>
      </c>
      <c r="BK74" s="87">
        <f t="shared" si="39"/>
        <v>281.9805083894304</v>
      </c>
      <c r="BL74" s="87">
        <f t="shared" si="40"/>
        <v>418.7324667428387</v>
      </c>
      <c r="BM74" s="87">
        <f t="shared" si="41"/>
        <v>430.0641020518186</v>
      </c>
      <c r="BN74" s="87">
        <f t="shared" si="42"/>
        <v>874.0268892198657</v>
      </c>
      <c r="BO74" s="87">
        <f t="shared" si="43"/>
        <v>-686.5180618329042</v>
      </c>
      <c r="BP74" s="87">
        <f t="shared" si="44"/>
        <v>428.0709738864758</v>
      </c>
      <c r="BQ74" s="87">
        <f t="shared" si="45"/>
        <v>-101.29059815335208</v>
      </c>
      <c r="BR74" s="87">
        <f t="shared" si="46"/>
        <v>161.46471816283938</v>
      </c>
      <c r="BS74" s="87">
        <f t="shared" si="47"/>
        <v>1182.7118196959004</v>
      </c>
      <c r="BT74" s="87">
        <f t="shared" si="48"/>
        <v>183.6687835858012</v>
      </c>
      <c r="BU74" s="87">
        <f t="shared" si="49"/>
        <v>1419.1803136758565</v>
      </c>
      <c r="BV74" s="87">
        <f t="shared" si="50"/>
        <v>-134.16752969216705</v>
      </c>
      <c r="BW74" s="87">
        <f t="shared" si="51"/>
        <v>738.8473835319612</v>
      </c>
      <c r="BX74" s="87">
        <f t="shared" si="52"/>
        <v>-559.13248885145</v>
      </c>
      <c r="BY74" s="87">
        <f t="shared" si="53"/>
        <v>325.4148176026679</v>
      </c>
      <c r="BZ74" s="87">
        <f t="shared" si="54"/>
        <v>1671.56566970729</v>
      </c>
      <c r="CB74" s="87">
        <f t="shared" si="55"/>
        <v>-19.96382165285431</v>
      </c>
      <c r="CC74" s="87">
        <f t="shared" si="56"/>
        <v>-16.322310104529702</v>
      </c>
      <c r="CD74" s="87">
        <f t="shared" si="57"/>
        <v>137.5651043894304</v>
      </c>
      <c r="CE74" s="87">
        <f t="shared" si="58"/>
        <v>287.0873232428387</v>
      </c>
      <c r="CF74" s="87">
        <f t="shared" si="59"/>
        <v>245.2516431518186</v>
      </c>
      <c r="CG74" s="87">
        <f t="shared" si="60"/>
        <v>678.2261140198656</v>
      </c>
      <c r="CH74" s="87">
        <f t="shared" si="61"/>
        <v>-909.7329504329044</v>
      </c>
      <c r="CI74" s="87">
        <f t="shared" si="62"/>
        <v>206.46446642647575</v>
      </c>
      <c r="CJ74" s="87">
        <f t="shared" si="63"/>
        <v>-319.5639955933521</v>
      </c>
      <c r="CK74" s="87">
        <f t="shared" si="64"/>
        <v>-41.75428183716062</v>
      </c>
      <c r="CL74" s="87">
        <f t="shared" si="65"/>
        <v>1002.2027398259004</v>
      </c>
      <c r="CM74" s="87">
        <f t="shared" si="66"/>
        <v>-41.307112224198825</v>
      </c>
      <c r="CN74" s="87">
        <f t="shared" si="67"/>
        <v>1165.4595234758565</v>
      </c>
      <c r="CO74" s="87">
        <f t="shared" si="68"/>
        <v>-514.5205078921671</v>
      </c>
      <c r="CP74" s="87">
        <f t="shared" si="69"/>
        <v>348.0930965319611</v>
      </c>
      <c r="CQ74" s="87">
        <f t="shared" si="70"/>
        <v>-956.91430705145</v>
      </c>
      <c r="CR74" s="87">
        <f t="shared" si="71"/>
        <v>21.971274402667902</v>
      </c>
      <c r="CS74" s="87">
        <f t="shared" si="72"/>
        <v>1292.6635027072898</v>
      </c>
      <c r="CT74" s="9">
        <f t="shared" si="73"/>
        <v>2564.9055013854872</v>
      </c>
    </row>
    <row r="75" spans="1:98" ht="13.5">
      <c r="A75" s="113" t="s">
        <v>193</v>
      </c>
      <c r="B75" s="112" t="s">
        <v>192</v>
      </c>
      <c r="C75" s="87">
        <v>1749.89</v>
      </c>
      <c r="D75" s="87">
        <v>1312.29</v>
      </c>
      <c r="E75" s="87">
        <v>1404.81</v>
      </c>
      <c r="F75" s="87">
        <v>1834.99</v>
      </c>
      <c r="G75" s="87">
        <v>1596.78</v>
      </c>
      <c r="H75" s="87">
        <v>1781.87</v>
      </c>
      <c r="I75" s="87">
        <v>2653.35</v>
      </c>
      <c r="J75" s="87">
        <v>2715.61</v>
      </c>
      <c r="K75" s="87">
        <v>2367.1</v>
      </c>
      <c r="L75" s="87">
        <v>3296.27</v>
      </c>
      <c r="M75" s="87">
        <v>2997.67</v>
      </c>
      <c r="N75" s="87">
        <v>4192.74</v>
      </c>
      <c r="O75" s="86">
        <v>6691.54</v>
      </c>
      <c r="P75" s="87">
        <v>6912.89</v>
      </c>
      <c r="Q75" s="87">
        <v>8544.5</v>
      </c>
      <c r="R75" s="87">
        <v>9659.83</v>
      </c>
      <c r="S75" s="87">
        <v>8358.59</v>
      </c>
      <c r="T75" s="87">
        <v>7520.16</v>
      </c>
      <c r="U75" s="87">
        <v>8525.67</v>
      </c>
      <c r="W75" s="110">
        <v>-0.2219338978421196</v>
      </c>
      <c r="X75" s="110">
        <v>0.09408460593294699</v>
      </c>
      <c r="Y75" s="110">
        <v>0.2204395957003049</v>
      </c>
      <c r="Z75" s="110">
        <v>-0.11410542920993827</v>
      </c>
      <c r="AA75" s="110">
        <v>0.1428995399910966</v>
      </c>
      <c r="AB75" s="110">
        <v>0.6130875097377304</v>
      </c>
      <c r="AC75" s="110">
        <v>0.08757244043786216</v>
      </c>
      <c r="AD75" s="110">
        <v>-0.10531379514505623</v>
      </c>
      <c r="AE75" s="110">
        <v>0.4091322690048804</v>
      </c>
      <c r="AF75" s="110">
        <v>-0.08599941297329028</v>
      </c>
      <c r="AG75" s="110">
        <v>0.4201027617212587</v>
      </c>
      <c r="AH75" s="110">
        <v>0.5894351227895618</v>
      </c>
      <c r="AI75" s="110">
        <v>0.03810323241520597</v>
      </c>
      <c r="AJ75" s="110">
        <v>0.2680720662443705</v>
      </c>
      <c r="AK75" s="110">
        <v>0.1504997492607516</v>
      </c>
      <c r="AL75" s="110">
        <v>-0.10501486121392256</v>
      </c>
      <c r="AM75" s="110">
        <v>-0.06755772383665393</v>
      </c>
      <c r="AN75" s="110">
        <v>0.18807648233490393</v>
      </c>
      <c r="AP75" s="7">
        <v>0.11144469850930844</v>
      </c>
      <c r="AQ75" s="7">
        <v>0.09992352726907797</v>
      </c>
      <c r="AR75" s="7">
        <v>0.12312773525406873</v>
      </c>
      <c r="AS75" s="7">
        <v>0.09393100512628404</v>
      </c>
      <c r="AT75" s="7">
        <v>0.10398623336969015</v>
      </c>
      <c r="AU75" s="7">
        <v>0.08956980918403079</v>
      </c>
      <c r="AV75" s="7">
        <v>0.07447000000000001</v>
      </c>
      <c r="AW75" s="7">
        <v>0.09794200000000003</v>
      </c>
      <c r="AX75" s="7">
        <v>0.08304800000000001</v>
      </c>
      <c r="AY75" s="7">
        <v>0.0824</v>
      </c>
      <c r="AZ75" s="7">
        <v>0.06986700000000001</v>
      </c>
      <c r="BA75" s="7">
        <v>0.074631</v>
      </c>
      <c r="BB75" s="7">
        <v>0.08018</v>
      </c>
      <c r="BC75" s="7">
        <v>0.08398</v>
      </c>
      <c r="BD75" s="7">
        <v>0.08910000000000001</v>
      </c>
      <c r="BE75" s="7">
        <v>0.08034</v>
      </c>
      <c r="BF75" s="7">
        <v>0.06251</v>
      </c>
      <c r="BG75" s="7">
        <v>0.07835</v>
      </c>
      <c r="BI75" s="87">
        <f t="shared" si="37"/>
        <v>-388.3599084949467</v>
      </c>
      <c r="BJ75" s="87">
        <f t="shared" si="38"/>
        <v>123.466287519747</v>
      </c>
      <c r="BK75" s="87">
        <f t="shared" si="39"/>
        <v>309.67574843574533</v>
      </c>
      <c r="BL75" s="87">
        <f t="shared" si="40"/>
        <v>-209.38232154594462</v>
      </c>
      <c r="BM75" s="87">
        <f t="shared" si="41"/>
        <v>228.17912746698326</v>
      </c>
      <c r="BN75" s="87">
        <f t="shared" si="42"/>
        <v>1092.4422409763697</v>
      </c>
      <c r="BO75" s="87">
        <f t="shared" si="43"/>
        <v>232.36033483580155</v>
      </c>
      <c r="BP75" s="87">
        <f t="shared" si="44"/>
        <v>-285.99119523386616</v>
      </c>
      <c r="BQ75" s="87">
        <f t="shared" si="45"/>
        <v>968.4569939614524</v>
      </c>
      <c r="BR75" s="87">
        <f t="shared" si="46"/>
        <v>-283.4772850014675</v>
      </c>
      <c r="BS75" s="87">
        <f t="shared" si="47"/>
        <v>1259.3294457289655</v>
      </c>
      <c r="BT75" s="87">
        <f t="shared" si="48"/>
        <v>2471.348216724707</v>
      </c>
      <c r="BU75" s="87">
        <f t="shared" si="49"/>
        <v>254.96930383564734</v>
      </c>
      <c r="BV75" s="87">
        <f t="shared" si="50"/>
        <v>1853.1527060200467</v>
      </c>
      <c r="BW75" s="87">
        <f t="shared" si="51"/>
        <v>1285.945107558492</v>
      </c>
      <c r="BX75" s="87">
        <f t="shared" si="52"/>
        <v>-1014.4257068000855</v>
      </c>
      <c r="BY75" s="87">
        <f t="shared" si="53"/>
        <v>-564.6873148838172</v>
      </c>
      <c r="BZ75" s="87">
        <f t="shared" si="54"/>
        <v>1414.365239395651</v>
      </c>
      <c r="CB75" s="87">
        <f t="shared" si="55"/>
        <v>-583.3758719694005</v>
      </c>
      <c r="CC75" s="87">
        <f t="shared" si="56"/>
        <v>-7.662358080191325</v>
      </c>
      <c r="CD75" s="87">
        <f t="shared" si="57"/>
        <v>136.70467467347706</v>
      </c>
      <c r="CE75" s="87">
        <f t="shared" si="58"/>
        <v>-381.7447766426246</v>
      </c>
      <c r="CF75" s="87">
        <f t="shared" si="59"/>
        <v>62.13598974692941</v>
      </c>
      <c r="CG75" s="87">
        <f t="shared" si="60"/>
        <v>932.8404850856207</v>
      </c>
      <c r="CH75" s="87">
        <f t="shared" si="61"/>
        <v>34.76536033580155</v>
      </c>
      <c r="CI75" s="87">
        <f t="shared" si="62"/>
        <v>-551.9634698538663</v>
      </c>
      <c r="CJ75" s="87">
        <f t="shared" si="63"/>
        <v>771.8740731614524</v>
      </c>
      <c r="CK75" s="87">
        <f t="shared" si="64"/>
        <v>-555.0899330014676</v>
      </c>
      <c r="CL75" s="87">
        <f t="shared" si="65"/>
        <v>1049.8912358389655</v>
      </c>
      <c r="CM75" s="87">
        <f t="shared" si="66"/>
        <v>2158.439837784707</v>
      </c>
      <c r="CN75" s="87">
        <f t="shared" si="67"/>
        <v>-281.5583733643527</v>
      </c>
      <c r="CO75" s="87">
        <f t="shared" si="68"/>
        <v>1272.6082038200466</v>
      </c>
      <c r="CP75" s="87">
        <f t="shared" si="69"/>
        <v>524.630157558492</v>
      </c>
      <c r="CQ75" s="87">
        <f t="shared" si="70"/>
        <v>-1790.4964490000855</v>
      </c>
      <c r="CR75" s="87">
        <f t="shared" si="71"/>
        <v>-1087.1827757838173</v>
      </c>
      <c r="CS75" s="87">
        <f t="shared" si="72"/>
        <v>825.1607033956511</v>
      </c>
      <c r="CT75" s="9">
        <f t="shared" si="73"/>
        <v>2529.9767137053373</v>
      </c>
    </row>
    <row r="76" spans="1:98" ht="13.5">
      <c r="A76" s="113" t="s">
        <v>331</v>
      </c>
      <c r="B76" s="112" t="s">
        <v>330</v>
      </c>
      <c r="C76" s="87">
        <v>1316.49</v>
      </c>
      <c r="D76" s="87">
        <v>957.85</v>
      </c>
      <c r="E76" s="87">
        <v>707.32</v>
      </c>
      <c r="F76" s="87">
        <v>780.23</v>
      </c>
      <c r="G76" s="87">
        <v>1158.67</v>
      </c>
      <c r="H76" s="87">
        <v>2517.42</v>
      </c>
      <c r="I76" s="87">
        <v>3789.61</v>
      </c>
      <c r="J76" s="87">
        <v>2820.17</v>
      </c>
      <c r="K76" s="87">
        <v>3670.55</v>
      </c>
      <c r="L76" s="87">
        <v>5168.73</v>
      </c>
      <c r="M76" s="87">
        <v>5398.01</v>
      </c>
      <c r="N76" s="87">
        <v>6176.13</v>
      </c>
      <c r="O76" s="86">
        <v>5237.49</v>
      </c>
      <c r="P76" s="87">
        <v>3849.26</v>
      </c>
      <c r="Q76" s="87">
        <v>4447.42</v>
      </c>
      <c r="R76" s="87">
        <v>2702.35</v>
      </c>
      <c r="S76" s="87">
        <v>3647.53</v>
      </c>
      <c r="T76" s="87">
        <v>3851.03</v>
      </c>
      <c r="U76" s="87">
        <v>6282.63</v>
      </c>
      <c r="W76" s="110">
        <v>-0.26430507593479635</v>
      </c>
      <c r="X76" s="110">
        <v>-0.24615151668096702</v>
      </c>
      <c r="Y76" s="110">
        <v>0.13049009105516873</v>
      </c>
      <c r="Z76" s="110">
        <v>0.5203435001480603</v>
      </c>
      <c r="AA76" s="110">
        <v>1.1922013166608236</v>
      </c>
      <c r="AB76" s="110">
        <v>0.51691662520435</v>
      </c>
      <c r="AC76" s="110">
        <v>-0.2508258557271046</v>
      </c>
      <c r="AD76" s="110">
        <v>0.32964318103637</v>
      </c>
      <c r="AE76" s="110">
        <v>0.4112611129404016</v>
      </c>
      <c r="AF76" s="110">
        <v>0.049921671888540686</v>
      </c>
      <c r="AG76" s="110">
        <v>0.1598187287200692</v>
      </c>
      <c r="AH76" s="110">
        <v>-0.12000465319975917</v>
      </c>
      <c r="AI76" s="110">
        <v>-0.1937268612299775</v>
      </c>
      <c r="AJ76" s="110">
        <v>0.20217001330941486</v>
      </c>
      <c r="AK76" s="110">
        <v>-0.3330212550201286</v>
      </c>
      <c r="AL76" s="110">
        <v>0.3862483566420529</v>
      </c>
      <c r="AM76" s="110">
        <v>0.08761426296860297</v>
      </c>
      <c r="AN76" s="110">
        <v>0.8134634255307267</v>
      </c>
      <c r="AP76" s="7">
        <v>0.1209795889679966</v>
      </c>
      <c r="AQ76" s="7">
        <v>0.10599475179398554</v>
      </c>
      <c r="AR76" s="7">
        <v>0.13348484762843585</v>
      </c>
      <c r="AS76" s="7">
        <v>0.10070023564627867</v>
      </c>
      <c r="AT76" s="7">
        <v>0.110273958072895</v>
      </c>
      <c r="AU76" s="7">
        <v>0.09669499427079394</v>
      </c>
      <c r="AV76" s="7">
        <v>0.0811541501348455</v>
      </c>
      <c r="AW76" s="7">
        <v>0.09964085656614044</v>
      </c>
      <c r="AX76" s="7">
        <v>0.08251551805710447</v>
      </c>
      <c r="AY76" s="7">
        <v>0.0824</v>
      </c>
      <c r="AZ76" s="7">
        <v>0.06986700000000001</v>
      </c>
      <c r="BA76" s="7">
        <v>0.074631</v>
      </c>
      <c r="BB76" s="7">
        <v>0.08018</v>
      </c>
      <c r="BC76" s="7">
        <v>0.08398</v>
      </c>
      <c r="BD76" s="7">
        <v>0.08910000000000001</v>
      </c>
      <c r="BE76" s="7">
        <v>0.08034</v>
      </c>
      <c r="BF76" s="7">
        <v>0.06251</v>
      </c>
      <c r="BG76" s="7">
        <v>0.07835</v>
      </c>
      <c r="BI76" s="87">
        <f t="shared" si="37"/>
        <v>-347.95498941740004</v>
      </c>
      <c r="BJ76" s="87">
        <f t="shared" si="38"/>
        <v>-235.77623025286425</v>
      </c>
      <c r="BK76" s="87">
        <f t="shared" si="39"/>
        <v>92.29825120514195</v>
      </c>
      <c r="BL76" s="87">
        <f t="shared" si="40"/>
        <v>405.9876091205211</v>
      </c>
      <c r="BM76" s="87">
        <f t="shared" si="41"/>
        <v>1381.3678995753967</v>
      </c>
      <c r="BN76" s="87">
        <f t="shared" si="42"/>
        <v>1301.2962506219349</v>
      </c>
      <c r="BO76" s="87">
        <f t="shared" si="43"/>
        <v>-950.5321711219929</v>
      </c>
      <c r="BP76" s="87">
        <f t="shared" si="44"/>
        <v>929.6498098633397</v>
      </c>
      <c r="BQ76" s="87">
        <f t="shared" si="45"/>
        <v>1509.5544781033911</v>
      </c>
      <c r="BR76" s="87">
        <f t="shared" si="46"/>
        <v>258.0316431404569</v>
      </c>
      <c r="BS76" s="87">
        <f t="shared" si="47"/>
        <v>862.7030958182207</v>
      </c>
      <c r="BT76" s="87">
        <f t="shared" si="48"/>
        <v>-741.1643387666286</v>
      </c>
      <c r="BU76" s="87">
        <f t="shared" si="49"/>
        <v>-1014.6424984233948</v>
      </c>
      <c r="BV76" s="87">
        <f t="shared" si="50"/>
        <v>778.2049454313983</v>
      </c>
      <c r="BW76" s="87">
        <f t="shared" si="51"/>
        <v>-1481.0853900016202</v>
      </c>
      <c r="BX76" s="87">
        <f t="shared" si="52"/>
        <v>1043.7782465716516</v>
      </c>
      <c r="BY76" s="87">
        <f t="shared" si="53"/>
        <v>319.5756526058684</v>
      </c>
      <c r="BZ76" s="87">
        <f t="shared" si="54"/>
        <v>3132.6720556215946</v>
      </c>
      <c r="CB76" s="87">
        <f t="shared" si="55"/>
        <v>-507.22340849787787</v>
      </c>
      <c r="CC76" s="87">
        <f t="shared" si="56"/>
        <v>-337.3033032587333</v>
      </c>
      <c r="CD76" s="87">
        <f t="shared" si="57"/>
        <v>-2.1182512194032963</v>
      </c>
      <c r="CE76" s="87">
        <f t="shared" si="58"/>
        <v>327.4182642622251</v>
      </c>
      <c r="CF76" s="87">
        <f t="shared" si="59"/>
        <v>1253.5967725750752</v>
      </c>
      <c r="CG76" s="87">
        <f t="shared" si="60"/>
        <v>1057.8743381447528</v>
      </c>
      <c r="CH76" s="87">
        <f t="shared" si="61"/>
        <v>-1258.0747500145046</v>
      </c>
      <c r="CI76" s="87">
        <f t="shared" si="62"/>
        <v>648.6456554012074</v>
      </c>
      <c r="CJ76" s="87">
        <f t="shared" si="63"/>
        <v>1206.6771432988864</v>
      </c>
      <c r="CK76" s="87">
        <f t="shared" si="64"/>
        <v>-167.87170885954308</v>
      </c>
      <c r="CL76" s="87">
        <f t="shared" si="65"/>
        <v>485.56033114822065</v>
      </c>
      <c r="CM76" s="87">
        <f t="shared" si="66"/>
        <v>-1202.0950967966287</v>
      </c>
      <c r="CN76" s="87">
        <f t="shared" si="67"/>
        <v>-1434.584446623395</v>
      </c>
      <c r="CO76" s="87">
        <f t="shared" si="68"/>
        <v>454.9440906313983</v>
      </c>
      <c r="CP76" s="87">
        <f t="shared" si="69"/>
        <v>-1877.3505120016202</v>
      </c>
      <c r="CQ76" s="87">
        <f t="shared" si="70"/>
        <v>826.6714475716518</v>
      </c>
      <c r="CR76" s="87">
        <f t="shared" si="71"/>
        <v>91.56855230586842</v>
      </c>
      <c r="CS76" s="87">
        <f t="shared" si="72"/>
        <v>2830.9438551215944</v>
      </c>
      <c r="CT76" s="9">
        <f t="shared" si="73"/>
        <v>2397.278973189174</v>
      </c>
    </row>
    <row r="77" spans="1:98" ht="13.5">
      <c r="A77" s="113" t="s">
        <v>589</v>
      </c>
      <c r="B77" s="112" t="s">
        <v>588</v>
      </c>
      <c r="C77" s="87">
        <v>2862</v>
      </c>
      <c r="D77" s="87">
        <v>2390.59</v>
      </c>
      <c r="E77" s="87">
        <v>1644.42</v>
      </c>
      <c r="F77" s="87">
        <v>2468.22</v>
      </c>
      <c r="G77" s="87">
        <v>3121.31</v>
      </c>
      <c r="H77" s="87">
        <v>3988.15</v>
      </c>
      <c r="I77" s="87">
        <v>2955.68</v>
      </c>
      <c r="J77" s="87">
        <v>3033.12</v>
      </c>
      <c r="K77" s="87">
        <v>3035.59</v>
      </c>
      <c r="L77" s="87">
        <v>2932.34</v>
      </c>
      <c r="M77" s="87">
        <v>3567.56</v>
      </c>
      <c r="N77" s="87">
        <v>3964.75</v>
      </c>
      <c r="O77" s="86">
        <v>4174.16</v>
      </c>
      <c r="P77" s="87">
        <v>4255.55</v>
      </c>
      <c r="Q77" s="87">
        <v>5124.85</v>
      </c>
      <c r="R77" s="87">
        <v>7099.2</v>
      </c>
      <c r="S77" s="87">
        <v>5320.88</v>
      </c>
      <c r="T77" s="87">
        <v>6151.67</v>
      </c>
      <c r="U77" s="87">
        <v>8073.66</v>
      </c>
      <c r="W77" s="110">
        <v>-0.15997250319159395</v>
      </c>
      <c r="X77" s="110">
        <v>-0.30652326397007246</v>
      </c>
      <c r="Y77" s="110">
        <v>0.5127556754326816</v>
      </c>
      <c r="Z77" s="110">
        <v>0.27004940381115117</v>
      </c>
      <c r="AA77" s="110">
        <v>0.2833201719750813</v>
      </c>
      <c r="AB77" s="110">
        <v>-0.2545239071972287</v>
      </c>
      <c r="AC77" s="110">
        <v>0.0335982879853256</v>
      </c>
      <c r="AD77" s="110">
        <v>0.3213937117335621</v>
      </c>
      <c r="AE77" s="110">
        <v>0.0101398992725239</v>
      </c>
      <c r="AF77" s="110">
        <v>0.2446153164332565</v>
      </c>
      <c r="AG77" s="110">
        <v>0.18551818683568655</v>
      </c>
      <c r="AH77" s="110">
        <v>0.06987850481325197</v>
      </c>
      <c r="AI77" s="110">
        <v>0.05958829598332405</v>
      </c>
      <c r="AJ77" s="110">
        <v>0.24271516686626304</v>
      </c>
      <c r="AK77" s="110">
        <v>0.4194266745267683</v>
      </c>
      <c r="AL77" s="110">
        <v>-0.21873899286756593</v>
      </c>
      <c r="AM77" s="110">
        <v>0.21201864521320002</v>
      </c>
      <c r="AN77" s="110">
        <v>0.3324471396857449</v>
      </c>
      <c r="AP77" s="7">
        <v>0.10684</v>
      </c>
      <c r="AQ77" s="7">
        <v>0.0971713160728315</v>
      </c>
      <c r="AR77" s="7">
        <v>0.12281084136331105</v>
      </c>
      <c r="AS77" s="7">
        <v>0.09015000000000001</v>
      </c>
      <c r="AT77" s="7">
        <v>0.10097</v>
      </c>
      <c r="AU77" s="7">
        <v>0.08858</v>
      </c>
      <c r="AV77" s="7">
        <v>0.07447000000000001</v>
      </c>
      <c r="AW77" s="7">
        <v>0.09794200000000003</v>
      </c>
      <c r="AX77" s="7">
        <v>0.08304800000000001</v>
      </c>
      <c r="AY77" s="7">
        <v>0.0824</v>
      </c>
      <c r="AZ77" s="7">
        <v>0.06986700000000001</v>
      </c>
      <c r="BA77" s="7">
        <v>0.074631</v>
      </c>
      <c r="BB77" s="7">
        <v>0.08018</v>
      </c>
      <c r="BC77" s="7">
        <v>0.08398</v>
      </c>
      <c r="BD77" s="7">
        <v>0.08910000000000001</v>
      </c>
      <c r="BE77" s="7">
        <v>0.08034</v>
      </c>
      <c r="BF77" s="7">
        <v>0.06251</v>
      </c>
      <c r="BG77" s="7">
        <v>0.07835</v>
      </c>
      <c r="BI77" s="87">
        <f t="shared" si="37"/>
        <v>-457.8413041343419</v>
      </c>
      <c r="BJ77" s="87">
        <f t="shared" si="38"/>
        <v>-732.7714496142156</v>
      </c>
      <c r="BK77" s="87">
        <f t="shared" si="39"/>
        <v>843.1856877950104</v>
      </c>
      <c r="BL77" s="87">
        <f t="shared" si="40"/>
        <v>666.5413394747595</v>
      </c>
      <c r="BM77" s="87">
        <f t="shared" si="41"/>
        <v>884.330085987541</v>
      </c>
      <c r="BN77" s="87">
        <f t="shared" si="42"/>
        <v>-1015.0795204886277</v>
      </c>
      <c r="BO77" s="87">
        <f t="shared" si="43"/>
        <v>99.30578783246717</v>
      </c>
      <c r="BP77" s="87">
        <f t="shared" si="44"/>
        <v>974.825694933302</v>
      </c>
      <c r="BQ77" s="87">
        <f t="shared" si="45"/>
        <v>30.78057683268083</v>
      </c>
      <c r="BR77" s="87">
        <f t="shared" si="46"/>
        <v>717.2952769898955</v>
      </c>
      <c r="BS77" s="87">
        <f t="shared" si="47"/>
        <v>661.8472626275219</v>
      </c>
      <c r="BT77" s="87">
        <f t="shared" si="48"/>
        <v>277.05080195834074</v>
      </c>
      <c r="BU77" s="87">
        <f t="shared" si="49"/>
        <v>248.7310815617519</v>
      </c>
      <c r="BV77" s="87">
        <f t="shared" si="50"/>
        <v>1032.8865283577256</v>
      </c>
      <c r="BW77" s="87">
        <f t="shared" si="51"/>
        <v>2149.4987929485087</v>
      </c>
      <c r="BX77" s="87">
        <f t="shared" si="52"/>
        <v>-1552.871858165424</v>
      </c>
      <c r="BY77" s="87">
        <f t="shared" si="53"/>
        <v>1128.1257689420117</v>
      </c>
      <c r="BZ77" s="87">
        <f t="shared" si="54"/>
        <v>2045.1050957906064</v>
      </c>
      <c r="CB77" s="87">
        <f t="shared" si="55"/>
        <v>-763.6173841343418</v>
      </c>
      <c r="CC77" s="87">
        <f t="shared" si="56"/>
        <v>-965.0682261047658</v>
      </c>
      <c r="CD77" s="87">
        <f t="shared" si="57"/>
        <v>641.2330840403544</v>
      </c>
      <c r="CE77" s="87">
        <f t="shared" si="58"/>
        <v>444.0313064747595</v>
      </c>
      <c r="CF77" s="87">
        <f t="shared" si="59"/>
        <v>569.171415287541</v>
      </c>
      <c r="CG77" s="87">
        <f t="shared" si="60"/>
        <v>-1368.3498474886278</v>
      </c>
      <c r="CH77" s="87">
        <f t="shared" si="61"/>
        <v>-120.80370176753284</v>
      </c>
      <c r="CI77" s="87">
        <f t="shared" si="62"/>
        <v>677.7558558933018</v>
      </c>
      <c r="CJ77" s="87">
        <f t="shared" si="63"/>
        <v>-221.31910148731922</v>
      </c>
      <c r="CK77" s="87">
        <f t="shared" si="64"/>
        <v>475.67046098989545</v>
      </c>
      <c r="CL77" s="87">
        <f t="shared" si="65"/>
        <v>412.59254810752185</v>
      </c>
      <c r="CM77" s="87">
        <f t="shared" si="66"/>
        <v>-18.84245529165925</v>
      </c>
      <c r="CN77" s="87">
        <f t="shared" si="67"/>
        <v>-85.9530672382481</v>
      </c>
      <c r="CO77" s="87">
        <f t="shared" si="68"/>
        <v>675.5054393577258</v>
      </c>
      <c r="CP77" s="87">
        <f t="shared" si="69"/>
        <v>1692.8746579485085</v>
      </c>
      <c r="CQ77" s="87">
        <f t="shared" si="70"/>
        <v>-2123.2215861654236</v>
      </c>
      <c r="CR77" s="87">
        <f t="shared" si="71"/>
        <v>795.5175601420117</v>
      </c>
      <c r="CS77" s="87">
        <f t="shared" si="72"/>
        <v>1563.1217512906062</v>
      </c>
      <c r="CT77" s="9">
        <f t="shared" si="73"/>
        <v>2280.2987098543076</v>
      </c>
    </row>
    <row r="78" spans="1:98" ht="13.5">
      <c r="A78" s="113" t="s">
        <v>555</v>
      </c>
      <c r="B78" s="112" t="s">
        <v>554</v>
      </c>
      <c r="C78" s="87">
        <v>1942.08</v>
      </c>
      <c r="D78" s="87">
        <v>2900.61</v>
      </c>
      <c r="E78" s="87">
        <v>2495.39</v>
      </c>
      <c r="F78" s="87">
        <v>3522.13</v>
      </c>
      <c r="G78" s="87">
        <v>4813.47</v>
      </c>
      <c r="H78" s="87">
        <v>8660.96</v>
      </c>
      <c r="I78" s="87">
        <v>12278.16</v>
      </c>
      <c r="J78" s="87">
        <v>5334.32</v>
      </c>
      <c r="K78" s="87">
        <v>7611.77</v>
      </c>
      <c r="L78" s="87">
        <v>10944.73</v>
      </c>
      <c r="M78" s="87">
        <v>10805.68</v>
      </c>
      <c r="N78" s="87">
        <v>18055.26</v>
      </c>
      <c r="O78" s="86">
        <v>16985.3</v>
      </c>
      <c r="P78" s="87">
        <v>23034.84</v>
      </c>
      <c r="Q78" s="87">
        <v>18448.07</v>
      </c>
      <c r="R78" s="87">
        <v>13375.58</v>
      </c>
      <c r="S78" s="87">
        <v>10004.89</v>
      </c>
      <c r="T78" s="87">
        <v>12129.36</v>
      </c>
      <c r="U78" s="87">
        <v>13180.76</v>
      </c>
      <c r="W78" s="110">
        <v>0.39859571751871425</v>
      </c>
      <c r="X78" s="110">
        <v>-0.13058390728293645</v>
      </c>
      <c r="Y78" s="110">
        <v>0.4037604988546706</v>
      </c>
      <c r="Z78" s="110">
        <v>0.38452734401559274</v>
      </c>
      <c r="AA78" s="110">
        <v>0.7841282053380696</v>
      </c>
      <c r="AB78" s="110">
        <v>0.41574342953349563</v>
      </c>
      <c r="AC78" s="110">
        <v>-0.5671985172127747</v>
      </c>
      <c r="AD78" s="110">
        <v>0.4222706377371488</v>
      </c>
      <c r="AE78" s="110">
        <v>0.44405607289687143</v>
      </c>
      <c r="AF78" s="110">
        <v>-0.000980595866915901</v>
      </c>
      <c r="AG78" s="110">
        <v>0.6867953031154443</v>
      </c>
      <c r="AH78" s="110">
        <v>0.016260954025002494</v>
      </c>
      <c r="AI78" s="110">
        <v>0.37813323706330726</v>
      </c>
      <c r="AJ78" s="110">
        <v>-0.1693281526669641</v>
      </c>
      <c r="AK78" s="110">
        <v>-0.13170183498009125</v>
      </c>
      <c r="AL78" s="110">
        <v>-0.22080846401858434</v>
      </c>
      <c r="AM78" s="110">
        <v>0.21471929643752796</v>
      </c>
      <c r="AN78" s="110">
        <v>0.1714936147992221</v>
      </c>
      <c r="AP78" s="7">
        <v>0.11291051009708113</v>
      </c>
      <c r="AQ78" s="7">
        <v>0.10119603824841061</v>
      </c>
      <c r="AR78" s="7">
        <v>0.12645406726095845</v>
      </c>
      <c r="AS78" s="7">
        <v>0.0984868329144682</v>
      </c>
      <c r="AT78" s="7">
        <v>0.10964743461026863</v>
      </c>
      <c r="AU78" s="7">
        <v>0.09553874051109937</v>
      </c>
      <c r="AV78" s="7">
        <v>0.0814930393257558</v>
      </c>
      <c r="AW78" s="7">
        <v>0.10960020205619146</v>
      </c>
      <c r="AX78" s="7">
        <v>0.09251355847124135</v>
      </c>
      <c r="AY78" s="7">
        <v>0.08929022779044223</v>
      </c>
      <c r="AZ78" s="7">
        <v>0.07538266632535862</v>
      </c>
      <c r="BA78" s="7">
        <v>0.07831899251137069</v>
      </c>
      <c r="BB78" s="7">
        <v>0.08018</v>
      </c>
      <c r="BC78" s="7">
        <v>0.08398</v>
      </c>
      <c r="BD78" s="7">
        <v>0.08910000000000001</v>
      </c>
      <c r="BE78" s="7">
        <v>0.08034</v>
      </c>
      <c r="BF78" s="7">
        <v>0.06251</v>
      </c>
      <c r="BG78" s="7">
        <v>0.07835</v>
      </c>
      <c r="BI78" s="87">
        <f t="shared" si="37"/>
        <v>774.1047710787445</v>
      </c>
      <c r="BJ78" s="87">
        <f t="shared" si="38"/>
        <v>-378.7729873039583</v>
      </c>
      <c r="BK78" s="87">
        <f t="shared" si="39"/>
        <v>1007.5399112369564</v>
      </c>
      <c r="BL78" s="87">
        <f t="shared" si="40"/>
        <v>1354.3552941776397</v>
      </c>
      <c r="BM78" s="87">
        <f t="shared" si="41"/>
        <v>3774.377592548638</v>
      </c>
      <c r="BN78" s="87">
        <f t="shared" si="42"/>
        <v>3600.737213452424</v>
      </c>
      <c r="BO78" s="87">
        <f t="shared" si="43"/>
        <v>-6964.154146101202</v>
      </c>
      <c r="BP78" s="87">
        <f t="shared" si="44"/>
        <v>2252.5267082940272</v>
      </c>
      <c r="BQ78" s="87">
        <f t="shared" si="45"/>
        <v>3380.052693994219</v>
      </c>
      <c r="BR78" s="87">
        <f t="shared" si="46"/>
        <v>-10.732357002510469</v>
      </c>
      <c r="BS78" s="87">
        <f t="shared" si="47"/>
        <v>7421.290270968495</v>
      </c>
      <c r="BT78" s="87">
        <f t="shared" si="48"/>
        <v>293.5957527694665</v>
      </c>
      <c r="BU78" s="87">
        <f t="shared" si="49"/>
        <v>6422.706471491392</v>
      </c>
      <c r="BV78" s="87">
        <f t="shared" si="50"/>
        <v>-3900.4469041790912</v>
      </c>
      <c r="BW78" s="87">
        <f t="shared" si="51"/>
        <v>-2429.644670841172</v>
      </c>
      <c r="BX78" s="87">
        <f t="shared" si="52"/>
        <v>-2953.4412751576965</v>
      </c>
      <c r="BY78" s="87">
        <f t="shared" si="53"/>
        <v>2148.242941734859</v>
      </c>
      <c r="BZ78" s="87">
        <f t="shared" si="54"/>
        <v>2080.1077916010927</v>
      </c>
      <c r="CB78" s="87">
        <f t="shared" si="55"/>
        <v>554.8235276294052</v>
      </c>
      <c r="CC78" s="87">
        <f t="shared" si="56"/>
        <v>-672.3032278076806</v>
      </c>
      <c r="CD78" s="87">
        <f t="shared" si="57"/>
        <v>691.9876963346334</v>
      </c>
      <c r="CE78" s="87">
        <f t="shared" si="58"/>
        <v>1007.4718653646039</v>
      </c>
      <c r="CF78" s="87">
        <f t="shared" si="59"/>
        <v>3246.5929554751483</v>
      </c>
      <c r="CG78" s="87">
        <f t="shared" si="60"/>
        <v>2773.280003435413</v>
      </c>
      <c r="CH78" s="87">
        <f t="shared" si="61"/>
        <v>-7964.738721829123</v>
      </c>
      <c r="CI78" s="87">
        <f t="shared" si="62"/>
        <v>1667.8841584616441</v>
      </c>
      <c r="CJ78" s="87">
        <f t="shared" si="63"/>
        <v>2675.8607650295785</v>
      </c>
      <c r="CK78" s="87">
        <f t="shared" si="64"/>
        <v>-987.9897918073972</v>
      </c>
      <c r="CL78" s="87">
        <f t="shared" si="65"/>
        <v>6606.729301109894</v>
      </c>
      <c r="CM78" s="87">
        <f t="shared" si="66"/>
        <v>-1120.474019961384</v>
      </c>
      <c r="CN78" s="87">
        <f t="shared" si="67"/>
        <v>5060.825117491392</v>
      </c>
      <c r="CO78" s="87">
        <f t="shared" si="68"/>
        <v>-5834.912767379092</v>
      </c>
      <c r="CP78" s="87">
        <f t="shared" si="69"/>
        <v>-4073.367707841172</v>
      </c>
      <c r="CQ78" s="87">
        <f t="shared" si="70"/>
        <v>-4028.035372357696</v>
      </c>
      <c r="CR78" s="87">
        <f t="shared" si="71"/>
        <v>1522.837267834859</v>
      </c>
      <c r="CS78" s="87">
        <f t="shared" si="72"/>
        <v>1129.7724356010924</v>
      </c>
      <c r="CT78" s="9">
        <f t="shared" si="73"/>
        <v>2256.2434847841178</v>
      </c>
    </row>
    <row r="79" spans="1:98" ht="13.5">
      <c r="A79" s="113" t="s">
        <v>251</v>
      </c>
      <c r="B79" s="112" t="s">
        <v>250</v>
      </c>
      <c r="C79" s="87">
        <v>2539.78</v>
      </c>
      <c r="D79" s="87">
        <v>2938.12</v>
      </c>
      <c r="E79" s="87">
        <v>3149.22</v>
      </c>
      <c r="F79" s="87">
        <v>3744.27</v>
      </c>
      <c r="G79" s="87">
        <v>5181.05</v>
      </c>
      <c r="H79" s="87">
        <v>8202.21</v>
      </c>
      <c r="I79" s="87">
        <v>12093.01</v>
      </c>
      <c r="J79" s="87">
        <v>11908.79</v>
      </c>
      <c r="K79" s="87">
        <v>8363.41</v>
      </c>
      <c r="L79" s="87">
        <v>9208.06</v>
      </c>
      <c r="M79" s="87">
        <v>8957.64</v>
      </c>
      <c r="N79" s="87">
        <v>10204.92</v>
      </c>
      <c r="O79" s="88">
        <v>9039.03</v>
      </c>
      <c r="P79" s="87">
        <v>8573.43</v>
      </c>
      <c r="Q79" s="87">
        <v>9739.06</v>
      </c>
      <c r="R79" s="87">
        <v>9049.3</v>
      </c>
      <c r="S79" s="87">
        <v>7724.06</v>
      </c>
      <c r="T79" s="87">
        <v>8554.63</v>
      </c>
      <c r="U79" s="87">
        <v>8823.96</v>
      </c>
      <c r="W79" s="110">
        <v>0.20920332454895596</v>
      </c>
      <c r="X79" s="110">
        <v>0.1257334450963956</v>
      </c>
      <c r="Y79" s="110">
        <v>0.2561429635145198</v>
      </c>
      <c r="Z79" s="110">
        <v>0.43746295198577356</v>
      </c>
      <c r="AA79" s="110">
        <v>0.6122061855670102</v>
      </c>
      <c r="AB79" s="110">
        <v>0.494168201350522</v>
      </c>
      <c r="AC79" s="110">
        <v>-0.12482881402355528</v>
      </c>
      <c r="AD79" s="110">
        <v>-0.2810421719740239</v>
      </c>
      <c r="AE79" s="110">
        <v>0.14201762977473087</v>
      </c>
      <c r="AF79" s="110">
        <v>0.06522774919001306</v>
      </c>
      <c r="AG79" s="110">
        <v>0.20409715078051627</v>
      </c>
      <c r="AH79" s="110">
        <v>0.23926448736998518</v>
      </c>
      <c r="AI79" s="110">
        <v>-0.015563222594250137</v>
      </c>
      <c r="AJ79" s="110">
        <v>0.14896700820608078</v>
      </c>
      <c r="AK79" s="110">
        <v>0.038586095224970585</v>
      </c>
      <c r="AL79" s="110">
        <v>-0.12081204803290657</v>
      </c>
      <c r="AM79" s="110">
        <v>0.1364989899928022</v>
      </c>
      <c r="AN79" s="110">
        <v>0.07172170395548338</v>
      </c>
      <c r="AP79" s="7">
        <v>0.10684</v>
      </c>
      <c r="AQ79" s="7">
        <v>0.09475</v>
      </c>
      <c r="AR79" s="7">
        <v>0.11835000000000001</v>
      </c>
      <c r="AS79" s="7">
        <v>0.09015000000000001</v>
      </c>
      <c r="AT79" s="7">
        <v>0.10097</v>
      </c>
      <c r="AU79" s="7">
        <v>0.08858</v>
      </c>
      <c r="AV79" s="7">
        <v>0.0755952787969894</v>
      </c>
      <c r="AW79" s="7">
        <v>0.10005962282918426</v>
      </c>
      <c r="AX79" s="7">
        <v>0.08352283645628647</v>
      </c>
      <c r="AY79" s="7">
        <v>0.0824</v>
      </c>
      <c r="AZ79" s="7">
        <v>0.06986700000000001</v>
      </c>
      <c r="BA79" s="7">
        <v>0.074631</v>
      </c>
      <c r="BB79" s="7">
        <v>0.08018</v>
      </c>
      <c r="BC79" s="7">
        <v>0.08398</v>
      </c>
      <c r="BD79" s="7">
        <v>0.08910000000000001</v>
      </c>
      <c r="BE79" s="7">
        <v>0.08034</v>
      </c>
      <c r="BF79" s="7">
        <v>0.06251</v>
      </c>
      <c r="BG79" s="7">
        <v>0.07835</v>
      </c>
      <c r="BI79" s="87">
        <f t="shared" si="37"/>
        <v>531.3304196229474</v>
      </c>
      <c r="BJ79" s="87">
        <f t="shared" si="38"/>
        <v>369.4199497066219</v>
      </c>
      <c r="BK79" s="87">
        <f t="shared" si="39"/>
        <v>806.6505435591961</v>
      </c>
      <c r="BL79" s="87">
        <f t="shared" si="40"/>
        <v>1637.9794072317723</v>
      </c>
      <c r="BM79" s="87">
        <f t="shared" si="41"/>
        <v>3171.8708577319585</v>
      </c>
      <c r="BN79" s="87">
        <f t="shared" si="42"/>
        <v>4053.2713627992644</v>
      </c>
      <c r="BO79" s="87">
        <f t="shared" si="43"/>
        <v>-1509.5560962749942</v>
      </c>
      <c r="BP79" s="87">
        <f t="shared" si="44"/>
        <v>-3346.872207182537</v>
      </c>
      <c r="BQ79" s="87">
        <f t="shared" si="45"/>
        <v>1187.7516650342818</v>
      </c>
      <c r="BR79" s="87">
        <f t="shared" si="46"/>
        <v>600.6210282065916</v>
      </c>
      <c r="BS79" s="87">
        <f t="shared" si="47"/>
        <v>1828.2288017175836</v>
      </c>
      <c r="BT79" s="87">
        <f t="shared" si="48"/>
        <v>2441.674952451709</v>
      </c>
      <c r="BU79" s="87">
        <f t="shared" si="49"/>
        <v>-140.67643592610483</v>
      </c>
      <c r="BV79" s="87">
        <f t="shared" si="50"/>
        <v>1277.1582171642592</v>
      </c>
      <c r="BW79" s="87">
        <f t="shared" si="51"/>
        <v>375.792296561702</v>
      </c>
      <c r="BX79" s="87">
        <f t="shared" si="52"/>
        <v>-1093.2644662641812</v>
      </c>
      <c r="BY79" s="87">
        <f t="shared" si="53"/>
        <v>1054.3263886438037</v>
      </c>
      <c r="BZ79" s="87">
        <f t="shared" si="54"/>
        <v>613.5526403086968</v>
      </c>
      <c r="CB79" s="87">
        <f t="shared" si="55"/>
        <v>259.9803244229474</v>
      </c>
      <c r="CC79" s="87">
        <f t="shared" si="56"/>
        <v>91.03307970662188</v>
      </c>
      <c r="CD79" s="87">
        <f t="shared" si="57"/>
        <v>433.94035655919606</v>
      </c>
      <c r="CE79" s="87">
        <f t="shared" si="58"/>
        <v>1300.4334667317723</v>
      </c>
      <c r="CF79" s="87">
        <f t="shared" si="59"/>
        <v>2648.7402392319586</v>
      </c>
      <c r="CG79" s="87">
        <f t="shared" si="60"/>
        <v>3326.7196009992645</v>
      </c>
      <c r="CH79" s="87">
        <f t="shared" si="61"/>
        <v>-2423.730558719775</v>
      </c>
      <c r="CI79" s="87">
        <f t="shared" si="62"/>
        <v>-4538.461242934498</v>
      </c>
      <c r="CJ79" s="87">
        <f t="shared" si="63"/>
        <v>489.2159393874111</v>
      </c>
      <c r="CK79" s="87">
        <f t="shared" si="64"/>
        <v>-158.12311579340832</v>
      </c>
      <c r="CL79" s="87">
        <f t="shared" si="65"/>
        <v>1202.3853678375835</v>
      </c>
      <c r="CM79" s="87">
        <f t="shared" si="66"/>
        <v>1680.071567931709</v>
      </c>
      <c r="CN79" s="87">
        <f t="shared" si="67"/>
        <v>-865.4258613261048</v>
      </c>
      <c r="CO79" s="87">
        <f t="shared" si="68"/>
        <v>557.1615657642591</v>
      </c>
      <c r="CP79" s="87">
        <f t="shared" si="69"/>
        <v>-491.9579494382981</v>
      </c>
      <c r="CQ79" s="87">
        <f t="shared" si="70"/>
        <v>-1820.2852282641813</v>
      </c>
      <c r="CR79" s="87">
        <f t="shared" si="71"/>
        <v>571.4953980438038</v>
      </c>
      <c r="CS79" s="87">
        <f t="shared" si="72"/>
        <v>-56.7026201913032</v>
      </c>
      <c r="CT79" s="9">
        <f t="shared" si="73"/>
        <v>2206.490329948959</v>
      </c>
    </row>
    <row r="80" spans="2:98" ht="12.75">
      <c r="B80" s="3" t="s">
        <v>32</v>
      </c>
      <c r="C80" s="87">
        <v>428.45</v>
      </c>
      <c r="D80" s="87">
        <v>388.55</v>
      </c>
      <c r="E80" s="87">
        <v>456.9</v>
      </c>
      <c r="F80" s="87">
        <v>576.33</v>
      </c>
      <c r="G80" s="87">
        <v>804.77</v>
      </c>
      <c r="H80" s="87">
        <v>1075.12</v>
      </c>
      <c r="I80" s="87">
        <v>884.61</v>
      </c>
      <c r="J80" s="87">
        <v>850.7</v>
      </c>
      <c r="K80" s="87">
        <v>1410.97</v>
      </c>
      <c r="L80" s="87">
        <v>1446.53</v>
      </c>
      <c r="M80" s="87">
        <v>1629.53</v>
      </c>
      <c r="N80" s="87">
        <v>3780.7</v>
      </c>
      <c r="O80" s="86">
        <v>4420.3</v>
      </c>
      <c r="P80" s="87">
        <v>4211.93</v>
      </c>
      <c r="Q80" s="87">
        <v>2009.6</v>
      </c>
      <c r="R80" s="87">
        <v>2422.64</v>
      </c>
      <c r="S80" s="87">
        <v>2403.43</v>
      </c>
      <c r="T80" s="87">
        <v>2881.69</v>
      </c>
      <c r="U80" s="87">
        <v>3662.8</v>
      </c>
      <c r="W80" s="110">
        <v>-0.08317025440313108</v>
      </c>
      <c r="X80" s="110">
        <v>0.19286476597042235</v>
      </c>
      <c r="Y80" s="110">
        <v>0.27492331288343563</v>
      </c>
      <c r="Z80" s="110">
        <v>0.40892230576441113</v>
      </c>
      <c r="AA80" s="110">
        <v>0.3453820976234523</v>
      </c>
      <c r="AB80" s="110">
        <v>-0.1604611804527184</v>
      </c>
      <c r="AC80" s="110">
        <v>-0.022552601738692335</v>
      </c>
      <c r="AD80" s="110">
        <v>0.6768497035318384</v>
      </c>
      <c r="AE80" s="110">
        <v>0.0533476823737411</v>
      </c>
      <c r="AF80" s="110">
        <v>0.13460556082609654</v>
      </c>
      <c r="AG80" s="110">
        <v>0.26139250683389625</v>
      </c>
      <c r="AH80" s="110">
        <v>0.16434235015169651</v>
      </c>
      <c r="AI80" s="110">
        <v>-0.04857385599733732</v>
      </c>
      <c r="AJ80" s="110">
        <v>0.2304287887540477</v>
      </c>
      <c r="AK80" s="110">
        <v>0.15457189618891753</v>
      </c>
      <c r="AL80" s="110">
        <v>0.008848740326246718</v>
      </c>
      <c r="AM80" s="110">
        <v>0.20949054558593283</v>
      </c>
      <c r="AN80" s="110">
        <v>0.27894792745426056</v>
      </c>
      <c r="AP80" s="7">
        <v>0.11391849667890515</v>
      </c>
      <c r="AQ80" s="7">
        <v>0.10081631507151974</v>
      </c>
      <c r="AR80" s="7">
        <v>0.12050673711929409</v>
      </c>
      <c r="AS80" s="7">
        <v>0.09015000000000001</v>
      </c>
      <c r="AT80" s="7">
        <v>0.10097</v>
      </c>
      <c r="AU80" s="7">
        <v>0.08858</v>
      </c>
      <c r="AV80" s="7">
        <v>0.07447000000000001</v>
      </c>
      <c r="AW80" s="7">
        <v>0.09794200000000003</v>
      </c>
      <c r="AX80" s="7">
        <v>0.08304800000000001</v>
      </c>
      <c r="AY80" s="7">
        <v>0.0824</v>
      </c>
      <c r="AZ80" s="7">
        <v>0.06986700000000001</v>
      </c>
      <c r="BA80" s="7">
        <v>0.074631</v>
      </c>
      <c r="BB80" s="7">
        <v>0.08018</v>
      </c>
      <c r="BC80" s="7">
        <v>0.08398</v>
      </c>
      <c r="BD80" s="7">
        <v>0.08910000000000001</v>
      </c>
      <c r="BE80" s="7">
        <v>0.08034</v>
      </c>
      <c r="BF80" s="7">
        <v>0.06251</v>
      </c>
      <c r="BG80" s="7">
        <v>0.07835</v>
      </c>
      <c r="BI80" s="87">
        <f t="shared" si="37"/>
        <v>-35.63429549902151</v>
      </c>
      <c r="BJ80" s="87">
        <f t="shared" si="38"/>
        <v>74.93760481780761</v>
      </c>
      <c r="BK80" s="87">
        <f t="shared" si="39"/>
        <v>125.61246165644174</v>
      </c>
      <c r="BL80" s="87">
        <f t="shared" si="40"/>
        <v>235.67419248120308</v>
      </c>
      <c r="BM80" s="87">
        <f t="shared" si="41"/>
        <v>277.9531507044257</v>
      </c>
      <c r="BN80" s="87">
        <f t="shared" si="42"/>
        <v>-172.51502432832658</v>
      </c>
      <c r="BO80" s="87">
        <f t="shared" si="43"/>
        <v>-19.950257024064626</v>
      </c>
      <c r="BP80" s="87">
        <f t="shared" si="44"/>
        <v>575.796042794535</v>
      </c>
      <c r="BQ80" s="87">
        <f t="shared" si="45"/>
        <v>75.27197939887748</v>
      </c>
      <c r="BR80" s="87">
        <f t="shared" si="46"/>
        <v>194.7109819017734</v>
      </c>
      <c r="BS80" s="87">
        <f t="shared" si="47"/>
        <v>425.94693166103895</v>
      </c>
      <c r="BT80" s="87">
        <f t="shared" si="48"/>
        <v>621.3291232185189</v>
      </c>
      <c r="BU80" s="87">
        <f t="shared" si="49"/>
        <v>-214.71101566503017</v>
      </c>
      <c r="BV80" s="87">
        <f t="shared" si="50"/>
        <v>970.5499282168362</v>
      </c>
      <c r="BW80" s="87">
        <f t="shared" si="51"/>
        <v>310.6276825812487</v>
      </c>
      <c r="BX80" s="87">
        <f t="shared" si="52"/>
        <v>21.43731226397835</v>
      </c>
      <c r="BY80" s="87">
        <f t="shared" si="53"/>
        <v>503.4958619775985</v>
      </c>
      <c r="BZ80" s="87">
        <f t="shared" si="54"/>
        <v>803.8414530656681</v>
      </c>
      <c r="CB80" s="87">
        <f t="shared" si="55"/>
        <v>-84.44267540109841</v>
      </c>
      <c r="CC80" s="87">
        <f t="shared" si="56"/>
        <v>35.76542559676861</v>
      </c>
      <c r="CD80" s="87">
        <f t="shared" si="57"/>
        <v>70.55293346663626</v>
      </c>
      <c r="CE80" s="87">
        <f t="shared" si="58"/>
        <v>183.71804298120307</v>
      </c>
      <c r="CF80" s="87">
        <f t="shared" si="59"/>
        <v>196.6955238044257</v>
      </c>
      <c r="CG80" s="87">
        <f t="shared" si="60"/>
        <v>-267.74915392832656</v>
      </c>
      <c r="CH80" s="87">
        <f t="shared" si="61"/>
        <v>-85.82716372406463</v>
      </c>
      <c r="CI80" s="87">
        <f t="shared" si="62"/>
        <v>492.47678339453495</v>
      </c>
      <c r="CJ80" s="87">
        <f t="shared" si="63"/>
        <v>-41.90625716112253</v>
      </c>
      <c r="CK80" s="87">
        <f t="shared" si="64"/>
        <v>75.51690990177342</v>
      </c>
      <c r="CL80" s="87">
        <f t="shared" si="65"/>
        <v>312.09655915103895</v>
      </c>
      <c r="CM80" s="87">
        <f t="shared" si="66"/>
        <v>339.171701518519</v>
      </c>
      <c r="CN80" s="87">
        <f t="shared" si="67"/>
        <v>-569.1306696650302</v>
      </c>
      <c r="CO80" s="87">
        <f t="shared" si="68"/>
        <v>616.8320468168362</v>
      </c>
      <c r="CP80" s="87">
        <f t="shared" si="69"/>
        <v>131.57232258124864</v>
      </c>
      <c r="CQ80" s="87">
        <f t="shared" si="70"/>
        <v>-173.19758533602163</v>
      </c>
      <c r="CR80" s="87">
        <f t="shared" si="71"/>
        <v>353.2574526775985</v>
      </c>
      <c r="CS80" s="87">
        <f t="shared" si="72"/>
        <v>578.0610415656681</v>
      </c>
      <c r="CT80" s="9">
        <f t="shared" si="73"/>
        <v>2163.463238240587</v>
      </c>
    </row>
    <row r="81" spans="1:98" ht="13.5">
      <c r="A81" s="113" t="s">
        <v>499</v>
      </c>
      <c r="B81" s="112" t="s">
        <v>498</v>
      </c>
      <c r="C81" s="87">
        <v>3172.85</v>
      </c>
      <c r="D81" s="87">
        <v>2706.13</v>
      </c>
      <c r="E81" s="87">
        <v>3452.06</v>
      </c>
      <c r="F81" s="87">
        <v>3287.46</v>
      </c>
      <c r="G81" s="87">
        <v>2842.05</v>
      </c>
      <c r="H81" s="87">
        <v>4668.07</v>
      </c>
      <c r="I81" s="87">
        <v>4928.02</v>
      </c>
      <c r="J81" s="87">
        <v>3541.61</v>
      </c>
      <c r="K81" s="87">
        <v>2368.47</v>
      </c>
      <c r="L81" s="87">
        <v>2719.07</v>
      </c>
      <c r="M81" s="87">
        <v>2562.29</v>
      </c>
      <c r="N81" s="87">
        <v>4714.02</v>
      </c>
      <c r="O81" s="86">
        <v>6545.8</v>
      </c>
      <c r="P81" s="87">
        <v>10093.58</v>
      </c>
      <c r="Q81" s="87">
        <v>12682.35</v>
      </c>
      <c r="R81" s="87">
        <v>8524.48</v>
      </c>
      <c r="S81" s="87">
        <v>2866.8</v>
      </c>
      <c r="T81" s="87">
        <v>8173.39</v>
      </c>
      <c r="U81" s="87">
        <v>9281.21</v>
      </c>
      <c r="W81" s="110">
        <v>-0.13934178392836372</v>
      </c>
      <c r="X81" s="110">
        <v>0.28426656577667275</v>
      </c>
      <c r="Y81" s="110">
        <v>-0.02373587526040022</v>
      </c>
      <c r="Z81" s="110">
        <v>-0.11496928548334939</v>
      </c>
      <c r="AA81" s="110">
        <v>0.7221694552007987</v>
      </c>
      <c r="AB81" s="110">
        <v>0.15936023983935277</v>
      </c>
      <c r="AC81" s="110">
        <v>-0.233926545747289</v>
      </c>
      <c r="AD81" s="110">
        <v>-0.29621845394474955</v>
      </c>
      <c r="AE81" s="110">
        <v>0.13325490373520954</v>
      </c>
      <c r="AF81" s="110">
        <v>-0.04567686810005789</v>
      </c>
      <c r="AG81" s="110">
        <v>0.8421019601280253</v>
      </c>
      <c r="AH81" s="110">
        <v>0.3786595198619094</v>
      </c>
      <c r="AI81" s="110">
        <v>0.6169585344557751</v>
      </c>
      <c r="AJ81" s="110">
        <v>0.3335421951890454</v>
      </c>
      <c r="AK81" s="110">
        <v>-0.24684941763409318</v>
      </c>
      <c r="AL81" s="110">
        <v>-0.6265503468039512</v>
      </c>
      <c r="AM81" s="110">
        <v>1.909005220811535</v>
      </c>
      <c r="AN81" s="110">
        <v>0.15144216179067294</v>
      </c>
      <c r="AP81" s="7">
        <v>0.123824999024347</v>
      </c>
      <c r="AQ81" s="7">
        <v>0.11180370790823851</v>
      </c>
      <c r="AR81" s="7">
        <v>0.13200130200380916</v>
      </c>
      <c r="AS81" s="7">
        <v>0.09971749753978429</v>
      </c>
      <c r="AT81" s="7">
        <v>0.1099490165598265</v>
      </c>
      <c r="AU81" s="7">
        <v>0.09728546421266787</v>
      </c>
      <c r="AV81" s="7">
        <v>0.08004419322453799</v>
      </c>
      <c r="AW81" s="7">
        <v>0.10621274434287528</v>
      </c>
      <c r="AX81" s="7">
        <v>0.09230988828286696</v>
      </c>
      <c r="AY81" s="7">
        <v>0.091070032736152</v>
      </c>
      <c r="AZ81" s="7">
        <v>0.07777387460032459</v>
      </c>
      <c r="BA81" s="7">
        <v>0.08490735971874566</v>
      </c>
      <c r="BB81" s="7">
        <v>0.08018</v>
      </c>
      <c r="BC81" s="7">
        <v>0.08398</v>
      </c>
      <c r="BD81" s="7">
        <v>0.08910000000000001</v>
      </c>
      <c r="BE81" s="7">
        <v>0.08034</v>
      </c>
      <c r="BF81" s="7">
        <v>0.06251</v>
      </c>
      <c r="BG81" s="7">
        <v>0.07835</v>
      </c>
      <c r="BI81" s="87">
        <f t="shared" si="37"/>
        <v>-442.1105791371088</v>
      </c>
      <c r="BJ81" s="87">
        <f t="shared" si="38"/>
        <v>769.2622816452275</v>
      </c>
      <c r="BK81" s="87">
        <f t="shared" si="39"/>
        <v>-81.93766555141718</v>
      </c>
      <c r="BL81" s="87">
        <f t="shared" si="40"/>
        <v>-377.9569272550918</v>
      </c>
      <c r="BM81" s="87">
        <f t="shared" si="41"/>
        <v>2052.44170015343</v>
      </c>
      <c r="BN81" s="87">
        <f t="shared" si="42"/>
        <v>743.9047547868875</v>
      </c>
      <c r="BO81" s="87">
        <f t="shared" si="43"/>
        <v>-1152.7946959735552</v>
      </c>
      <c r="BP81" s="87">
        <f t="shared" si="44"/>
        <v>-1049.0902386752646</v>
      </c>
      <c r="BQ81" s="87">
        <f t="shared" si="45"/>
        <v>315.6102418497317</v>
      </c>
      <c r="BR81" s="87">
        <f t="shared" si="46"/>
        <v>-124.19860174482442</v>
      </c>
      <c r="BS81" s="87">
        <f t="shared" si="47"/>
        <v>2157.709431416438</v>
      </c>
      <c r="BT81" s="87">
        <f t="shared" si="48"/>
        <v>1785.0085498194383</v>
      </c>
      <c r="BU81" s="87">
        <f t="shared" si="49"/>
        <v>4038.4871748406126</v>
      </c>
      <c r="BV81" s="87">
        <f t="shared" si="50"/>
        <v>3366.6348305162446</v>
      </c>
      <c r="BW81" s="87">
        <f t="shared" si="51"/>
        <v>-3130.630711731742</v>
      </c>
      <c r="BX81" s="87">
        <f t="shared" si="52"/>
        <v>-5341.015900323346</v>
      </c>
      <c r="BY81" s="87">
        <f t="shared" si="53"/>
        <v>5472.736167022508</v>
      </c>
      <c r="BZ81" s="87">
        <f t="shared" si="54"/>
        <v>1237.7958507582682</v>
      </c>
      <c r="CB81" s="87">
        <f t="shared" si="55"/>
        <v>-834.9887272915082</v>
      </c>
      <c r="CC81" s="87">
        <f t="shared" si="56"/>
        <v>466.70691356350596</v>
      </c>
      <c r="CD81" s="87">
        <f t="shared" si="57"/>
        <v>-537.6140801466867</v>
      </c>
      <c r="CE81" s="87">
        <f t="shared" si="58"/>
        <v>-705.7742117172311</v>
      </c>
      <c r="CF81" s="87">
        <f t="shared" si="59"/>
        <v>1739.9610976395752</v>
      </c>
      <c r="CG81" s="87">
        <f t="shared" si="60"/>
        <v>289.76939785965897</v>
      </c>
      <c r="CH81" s="87">
        <f t="shared" si="61"/>
        <v>-1547.254081067943</v>
      </c>
      <c r="CI81" s="87">
        <f t="shared" si="62"/>
        <v>-1425.2543561674352</v>
      </c>
      <c r="CJ81" s="87">
        <f t="shared" si="63"/>
        <v>96.97704074840982</v>
      </c>
      <c r="CK81" s="87">
        <f t="shared" si="64"/>
        <v>-371.82439565671325</v>
      </c>
      <c r="CL81" s="87">
        <f t="shared" si="65"/>
        <v>1958.4302102667723</v>
      </c>
      <c r="CM81" s="87">
        <f t="shared" si="66"/>
        <v>1384.753557958077</v>
      </c>
      <c r="CN81" s="87">
        <f t="shared" si="67"/>
        <v>3513.6449308406127</v>
      </c>
      <c r="CO81" s="87">
        <f t="shared" si="68"/>
        <v>2518.9759821162447</v>
      </c>
      <c r="CP81" s="87">
        <f t="shared" si="69"/>
        <v>-4260.628096731742</v>
      </c>
      <c r="CQ81" s="87">
        <f t="shared" si="70"/>
        <v>-6025.872623523345</v>
      </c>
      <c r="CR81" s="87">
        <f t="shared" si="71"/>
        <v>5293.532499022508</v>
      </c>
      <c r="CS81" s="87">
        <f t="shared" si="72"/>
        <v>597.4107442582682</v>
      </c>
      <c r="CT81" s="9">
        <f t="shared" si="73"/>
        <v>2150.9518019710285</v>
      </c>
    </row>
    <row r="82" spans="1:98" ht="13.5">
      <c r="A82" s="113" t="s">
        <v>147</v>
      </c>
      <c r="B82" s="112" t="s">
        <v>146</v>
      </c>
      <c r="C82" s="87">
        <v>258.61</v>
      </c>
      <c r="D82" s="87">
        <v>665.94</v>
      </c>
      <c r="E82" s="87">
        <v>867.31</v>
      </c>
      <c r="F82" s="87">
        <v>2164.12</v>
      </c>
      <c r="G82" s="87">
        <v>3176.3</v>
      </c>
      <c r="H82" s="87">
        <v>2951.73</v>
      </c>
      <c r="I82" s="87">
        <v>5922.77</v>
      </c>
      <c r="J82" s="87">
        <v>9856.84</v>
      </c>
      <c r="K82" s="87">
        <v>10431.01</v>
      </c>
      <c r="L82" s="87">
        <v>8173.49</v>
      </c>
      <c r="M82" s="87">
        <v>4709.33</v>
      </c>
      <c r="N82" s="87">
        <v>8578.68</v>
      </c>
      <c r="O82" s="86">
        <v>7706.46</v>
      </c>
      <c r="P82" s="87">
        <v>6716.43</v>
      </c>
      <c r="Q82" s="87">
        <v>7121.26</v>
      </c>
      <c r="R82" s="87">
        <v>6488.94</v>
      </c>
      <c r="S82" s="87">
        <v>4968.98</v>
      </c>
      <c r="T82" s="87">
        <v>6684.25</v>
      </c>
      <c r="U82" s="87">
        <v>11121</v>
      </c>
      <c r="W82" s="110">
        <v>1.5434687636522502</v>
      </c>
      <c r="X82" s="110">
        <v>0.2785984197870146</v>
      </c>
      <c r="Y82" s="110">
        <v>1.3762761955937668</v>
      </c>
      <c r="Z82" s="110">
        <v>0.4610209734863475</v>
      </c>
      <c r="AA82" s="110">
        <v>-0.08853118712273644</v>
      </c>
      <c r="AB82" s="110">
        <v>0.8377058923416538</v>
      </c>
      <c r="AC82" s="110">
        <v>0.6283351428769435</v>
      </c>
      <c r="AD82" s="110">
        <v>0.06178268949765209</v>
      </c>
      <c r="AE82" s="110">
        <v>-0.1935358879803324</v>
      </c>
      <c r="AF82" s="110">
        <v>-0.4189433224539837</v>
      </c>
      <c r="AG82" s="110">
        <v>0.8369924726277373</v>
      </c>
      <c r="AH82" s="110">
        <v>-0.0860974436183587</v>
      </c>
      <c r="AI82" s="110">
        <v>-0.10483186141304346</v>
      </c>
      <c r="AJ82" s="110">
        <v>0.06206137646444998</v>
      </c>
      <c r="AK82" s="110">
        <v>-0.013006756153244203</v>
      </c>
      <c r="AL82" s="110">
        <v>-0.12644953439335394</v>
      </c>
      <c r="AM82" s="110">
        <v>0.3697261525647426</v>
      </c>
      <c r="AN82" s="110">
        <v>0.5854109752740189</v>
      </c>
      <c r="AP82" s="7">
        <v>0.13974933785405252</v>
      </c>
      <c r="AQ82" s="7">
        <v>0.12619658792448407</v>
      </c>
      <c r="AR82" s="7">
        <v>0.15794184177011678</v>
      </c>
      <c r="AS82" s="7">
        <v>0.1257333287166605</v>
      </c>
      <c r="AT82" s="7">
        <v>0.13356097662672772</v>
      </c>
      <c r="AU82" s="7">
        <v>0.1127117878656925</v>
      </c>
      <c r="AV82" s="7">
        <v>0.0922864349926042</v>
      </c>
      <c r="AW82" s="7">
        <v>0.11920435343667588</v>
      </c>
      <c r="AX82" s="7">
        <v>0.10349097923967605</v>
      </c>
      <c r="AY82" s="7">
        <v>0.1047620501462872</v>
      </c>
      <c r="AZ82" s="7">
        <v>0.09267034384073626</v>
      </c>
      <c r="BA82" s="7">
        <v>0.09862393586179277</v>
      </c>
      <c r="BB82" s="7">
        <v>0.08018</v>
      </c>
      <c r="BC82" s="7">
        <v>0.08398</v>
      </c>
      <c r="BD82" s="7">
        <v>0.08910000000000001</v>
      </c>
      <c r="BE82" s="7">
        <v>0.08034</v>
      </c>
      <c r="BF82" s="7">
        <v>0.06251</v>
      </c>
      <c r="BG82" s="7">
        <v>0.07835</v>
      </c>
      <c r="BI82" s="87">
        <f t="shared" si="37"/>
        <v>399.15645696810844</v>
      </c>
      <c r="BJ82" s="87">
        <f t="shared" si="38"/>
        <v>185.52983167296452</v>
      </c>
      <c r="BK82" s="87">
        <f t="shared" si="39"/>
        <v>1193.6581072004299</v>
      </c>
      <c r="BL82" s="87">
        <f t="shared" si="40"/>
        <v>997.7047091412743</v>
      </c>
      <c r="BM82" s="87">
        <f t="shared" si="41"/>
        <v>-281.20160965794776</v>
      </c>
      <c r="BN82" s="87">
        <f t="shared" si="42"/>
        <v>2472.68161360163</v>
      </c>
      <c r="BO82" s="87">
        <f t="shared" si="43"/>
        <v>3721.484534177275</v>
      </c>
      <c r="BP82" s="87">
        <f t="shared" si="44"/>
        <v>608.9820851480371</v>
      </c>
      <c r="BQ82" s="87">
        <f t="shared" si="45"/>
        <v>-2018.7747828817269</v>
      </c>
      <c r="BR82" s="87">
        <f t="shared" si="46"/>
        <v>-3424.2290566444112</v>
      </c>
      <c r="BS82" s="87">
        <f t="shared" si="47"/>
        <v>3941.6737611199824</v>
      </c>
      <c r="BT82" s="87">
        <f t="shared" si="48"/>
        <v>-738.6024176199414</v>
      </c>
      <c r="BU82" s="87">
        <f t="shared" si="49"/>
        <v>-807.8825467051629</v>
      </c>
      <c r="BV82" s="87">
        <f t="shared" si="50"/>
        <v>416.8308907271258</v>
      </c>
      <c r="BW82" s="87">
        <f t="shared" si="51"/>
        <v>-92.62449232385181</v>
      </c>
      <c r="BX82" s="87">
        <f t="shared" si="52"/>
        <v>-820.52344170641</v>
      </c>
      <c r="BY82" s="87">
        <f t="shared" si="53"/>
        <v>1837.1618575711545</v>
      </c>
      <c r="BZ82" s="87">
        <f t="shared" si="54"/>
        <v>3913.0333114753607</v>
      </c>
      <c r="CB82" s="87">
        <f t="shared" si="55"/>
        <v>363.0158807056719</v>
      </c>
      <c r="CC82" s="87">
        <f t="shared" si="56"/>
        <v>101.49047591053359</v>
      </c>
      <c r="CD82" s="87">
        <f t="shared" si="57"/>
        <v>1056.6735684147898</v>
      </c>
      <c r="CE82" s="87">
        <f t="shared" si="58"/>
        <v>725.6026977989751</v>
      </c>
      <c r="CF82" s="87">
        <f t="shared" si="59"/>
        <v>-705.431339717423</v>
      </c>
      <c r="CG82" s="87">
        <f t="shared" si="60"/>
        <v>2139.9868480048294</v>
      </c>
      <c r="CH82" s="87">
        <f t="shared" si="61"/>
        <v>3174.893205596128</v>
      </c>
      <c r="CI82" s="87">
        <f t="shared" si="62"/>
        <v>-565.9961539807273</v>
      </c>
      <c r="CJ82" s="87">
        <f t="shared" si="63"/>
        <v>-3098.29022224058</v>
      </c>
      <c r="CK82" s="87">
        <f t="shared" si="64"/>
        <v>-4280.500625894589</v>
      </c>
      <c r="CL82" s="87">
        <f t="shared" si="65"/>
        <v>3505.2585307604877</v>
      </c>
      <c r="CM82" s="87">
        <f t="shared" si="66"/>
        <v>-1584.6656037187859</v>
      </c>
      <c r="CN82" s="87">
        <f t="shared" si="67"/>
        <v>-1425.786509505163</v>
      </c>
      <c r="CO82" s="87">
        <f t="shared" si="68"/>
        <v>-147.21490067287422</v>
      </c>
      <c r="CP82" s="87">
        <f t="shared" si="69"/>
        <v>-727.1287583238519</v>
      </c>
      <c r="CQ82" s="87">
        <f t="shared" si="70"/>
        <v>-1341.84488130641</v>
      </c>
      <c r="CR82" s="87">
        <f t="shared" si="71"/>
        <v>1526.5509177711547</v>
      </c>
      <c r="CS82" s="87">
        <f t="shared" si="72"/>
        <v>3389.32232397536</v>
      </c>
      <c r="CT82" s="9">
        <f t="shared" si="73"/>
        <v>2105.9354535775265</v>
      </c>
    </row>
    <row r="83" spans="1:98" ht="13.5">
      <c r="A83" s="113" t="s">
        <v>235</v>
      </c>
      <c r="B83" s="112" t="s">
        <v>234</v>
      </c>
      <c r="C83" s="87">
        <v>1376.63</v>
      </c>
      <c r="D83" s="87">
        <v>1320.07</v>
      </c>
      <c r="E83" s="87">
        <v>1576.13</v>
      </c>
      <c r="F83" s="87">
        <v>1874.27</v>
      </c>
      <c r="G83" s="87">
        <v>1846.76</v>
      </c>
      <c r="H83" s="87">
        <v>3019.48</v>
      </c>
      <c r="I83" s="87">
        <v>6205.81</v>
      </c>
      <c r="J83" s="87">
        <v>6617.29</v>
      </c>
      <c r="K83" s="87">
        <v>5024.62</v>
      </c>
      <c r="L83" s="87">
        <v>4628.17</v>
      </c>
      <c r="M83" s="87">
        <v>4189.82</v>
      </c>
      <c r="N83" s="87">
        <v>4704</v>
      </c>
      <c r="O83" s="86">
        <v>4773.23</v>
      </c>
      <c r="P83" s="87">
        <v>4343.72</v>
      </c>
      <c r="Q83" s="87">
        <v>5011.59</v>
      </c>
      <c r="R83" s="87">
        <v>4576.47</v>
      </c>
      <c r="S83" s="87">
        <v>2736.77</v>
      </c>
      <c r="T83" s="87">
        <v>10773.38</v>
      </c>
      <c r="U83" s="87">
        <v>14000.89</v>
      </c>
      <c r="W83" s="110">
        <v>-0.08919333205594948</v>
      </c>
      <c r="X83" s="110">
        <v>0.15876021177378075</v>
      </c>
      <c r="Y83" s="110">
        <v>0.08829314048836578</v>
      </c>
      <c r="Z83" s="110">
        <v>-0.016904384574748965</v>
      </c>
      <c r="AA83" s="110">
        <v>0.6302780055997059</v>
      </c>
      <c r="AB83" s="110">
        <v>1.0440107554861653</v>
      </c>
      <c r="AC83" s="110">
        <v>0.057295865972994076</v>
      </c>
      <c r="AD83" s="110">
        <v>-0.24075679493971647</v>
      </c>
      <c r="AE83" s="110">
        <v>-0.07657662420045452</v>
      </c>
      <c r="AF83" s="110">
        <v>-0.0979711936983354</v>
      </c>
      <c r="AG83" s="110">
        <v>0.11795392523957604</v>
      </c>
      <c r="AH83" s="110">
        <v>0.09542678080792033</v>
      </c>
      <c r="AI83" s="110">
        <v>-0.05847948973605821</v>
      </c>
      <c r="AJ83" s="110">
        <v>0.325216229217832</v>
      </c>
      <c r="AK83" s="110">
        <v>-0.04497271649661372</v>
      </c>
      <c r="AL83" s="110">
        <v>-0.29575776658452935</v>
      </c>
      <c r="AM83" s="110">
        <v>0.4510984749304652</v>
      </c>
      <c r="AN83" s="110">
        <v>0.3800672052620291</v>
      </c>
      <c r="AP83" s="7">
        <v>0.11453111294387693</v>
      </c>
      <c r="AQ83" s="7">
        <v>0.10174173338174142</v>
      </c>
      <c r="AR83" s="7">
        <v>0.11835000000000001</v>
      </c>
      <c r="AS83" s="7">
        <v>0.09015000000000001</v>
      </c>
      <c r="AT83" s="7">
        <v>0.10097</v>
      </c>
      <c r="AU83" s="7">
        <v>0.08858</v>
      </c>
      <c r="AV83" s="7">
        <v>0.07447000000000001</v>
      </c>
      <c r="AW83" s="7">
        <v>0.10076511396375336</v>
      </c>
      <c r="AX83" s="7">
        <v>0.08499778532227277</v>
      </c>
      <c r="AY83" s="7">
        <v>0.08541278964423354</v>
      </c>
      <c r="AZ83" s="7">
        <v>0.07309345296934408</v>
      </c>
      <c r="BA83" s="7">
        <v>0.0801358453289675</v>
      </c>
      <c r="BB83" s="7">
        <v>0.08018</v>
      </c>
      <c r="BC83" s="7">
        <v>0.08398</v>
      </c>
      <c r="BD83" s="7">
        <v>0.08910000000000001</v>
      </c>
      <c r="BE83" s="7">
        <v>0.08034</v>
      </c>
      <c r="BF83" s="7">
        <v>0.06251</v>
      </c>
      <c r="BG83" s="7">
        <v>0.07835</v>
      </c>
      <c r="BI83" s="87">
        <f t="shared" si="37"/>
        <v>-122.78621670818174</v>
      </c>
      <c r="BJ83" s="87">
        <f t="shared" si="38"/>
        <v>209.57459275621474</v>
      </c>
      <c r="BK83" s="87">
        <f t="shared" si="39"/>
        <v>139.16146751792797</v>
      </c>
      <c r="BL83" s="87">
        <f t="shared" si="40"/>
        <v>-31.683380876914743</v>
      </c>
      <c r="BM83" s="87">
        <f t="shared" si="41"/>
        <v>1163.972209621313</v>
      </c>
      <c r="BN83" s="87">
        <f t="shared" si="42"/>
        <v>3152.3695959753663</v>
      </c>
      <c r="BO83" s="87">
        <f t="shared" si="43"/>
        <v>355.56725801386636</v>
      </c>
      <c r="BP83" s="87">
        <f t="shared" si="44"/>
        <v>-1593.1575315866364</v>
      </c>
      <c r="BQ83" s="87">
        <f t="shared" si="45"/>
        <v>-384.7684374900878</v>
      </c>
      <c r="BR83" s="87">
        <f t="shared" si="46"/>
        <v>-453.427339538825</v>
      </c>
      <c r="BS83" s="87">
        <f t="shared" si="47"/>
        <v>494.2057150472805</v>
      </c>
      <c r="BT83" s="87">
        <f t="shared" si="48"/>
        <v>448.88757692045726</v>
      </c>
      <c r="BU83" s="87">
        <f t="shared" si="49"/>
        <v>-279.13605479284513</v>
      </c>
      <c r="BV83" s="87">
        <f t="shared" si="50"/>
        <v>1412.6482391780812</v>
      </c>
      <c r="BW83" s="87">
        <f t="shared" si="51"/>
        <v>-225.38481626726434</v>
      </c>
      <c r="BX83" s="87">
        <f t="shared" si="52"/>
        <v>-1353.526546041101</v>
      </c>
      <c r="BY83" s="87">
        <f t="shared" si="53"/>
        <v>1234.5527732354492</v>
      </c>
      <c r="BZ83" s="87">
        <f t="shared" si="54"/>
        <v>4094.6084278258386</v>
      </c>
      <c r="CB83" s="87">
        <f t="shared" si="55"/>
        <v>-280.45318272011104</v>
      </c>
      <c r="CC83" s="87">
        <f t="shared" si="56"/>
        <v>75.26838277097936</v>
      </c>
      <c r="CD83" s="87">
        <f t="shared" si="57"/>
        <v>-47.37351798207206</v>
      </c>
      <c r="CE83" s="87">
        <f t="shared" si="58"/>
        <v>-200.64882137691475</v>
      </c>
      <c r="CF83" s="87">
        <f t="shared" si="59"/>
        <v>977.5048524213129</v>
      </c>
      <c r="CG83" s="87">
        <f t="shared" si="60"/>
        <v>2884.9040575753666</v>
      </c>
      <c r="CH83" s="87">
        <f t="shared" si="61"/>
        <v>-106.5794126861337</v>
      </c>
      <c r="CI83" s="87">
        <f t="shared" si="62"/>
        <v>-2259.949512567842</v>
      </c>
      <c r="CJ83" s="87">
        <f t="shared" si="63"/>
        <v>-811.8500095760859</v>
      </c>
      <c r="CK83" s="87">
        <f t="shared" si="64"/>
        <v>-848.7322501865773</v>
      </c>
      <c r="CL83" s="87">
        <f t="shared" si="65"/>
        <v>187.95730392726327</v>
      </c>
      <c r="CM83" s="87">
        <f t="shared" si="66"/>
        <v>71.9285604929941</v>
      </c>
      <c r="CN83" s="87">
        <f t="shared" si="67"/>
        <v>-661.8536361928451</v>
      </c>
      <c r="CO83" s="87">
        <f t="shared" si="68"/>
        <v>1047.8626335780812</v>
      </c>
      <c r="CP83" s="87">
        <f t="shared" si="69"/>
        <v>-671.9174852672644</v>
      </c>
      <c r="CQ83" s="87">
        <f t="shared" si="70"/>
        <v>-1721.200145841101</v>
      </c>
      <c r="CR83" s="87">
        <f t="shared" si="71"/>
        <v>1063.4772805354492</v>
      </c>
      <c r="CS83" s="87">
        <f t="shared" si="72"/>
        <v>3250.5141048258383</v>
      </c>
      <c r="CT83" s="9">
        <f t="shared" si="73"/>
        <v>1948.8592017303376</v>
      </c>
    </row>
    <row r="84" spans="1:98" ht="13.5">
      <c r="A84" s="113" t="s">
        <v>319</v>
      </c>
      <c r="B84" s="112" t="s">
        <v>318</v>
      </c>
      <c r="C84" s="87">
        <v>5779.52</v>
      </c>
      <c r="D84" s="87">
        <v>6304.85</v>
      </c>
      <c r="E84" s="87">
        <v>4973.91</v>
      </c>
      <c r="F84" s="87">
        <v>6661.86</v>
      </c>
      <c r="G84" s="87">
        <v>6379.21</v>
      </c>
      <c r="H84" s="87">
        <v>7302.44</v>
      </c>
      <c r="I84" s="87">
        <v>7675.3</v>
      </c>
      <c r="J84" s="87">
        <v>6213.03</v>
      </c>
      <c r="K84" s="87">
        <v>9291.65</v>
      </c>
      <c r="L84" s="87">
        <v>8644.82</v>
      </c>
      <c r="M84" s="87">
        <v>10077.16</v>
      </c>
      <c r="N84" s="87">
        <v>12899.32</v>
      </c>
      <c r="O84" s="86">
        <v>15261.07</v>
      </c>
      <c r="P84" s="87">
        <v>15500.41</v>
      </c>
      <c r="Q84" s="87">
        <v>19097.4</v>
      </c>
      <c r="R84" s="87">
        <v>23387.9</v>
      </c>
      <c r="S84" s="87">
        <v>15738.99</v>
      </c>
      <c r="T84" s="87">
        <v>15462.2</v>
      </c>
      <c r="U84" s="87">
        <v>12814.21</v>
      </c>
      <c r="W84" s="110">
        <v>0.14166961443226045</v>
      </c>
      <c r="X84" s="110">
        <v>-0.3516653756777691</v>
      </c>
      <c r="Y84" s="110">
        <v>0.4384707287933094</v>
      </c>
      <c r="Z84" s="110">
        <v>0.008139534883720989</v>
      </c>
      <c r="AA84" s="110">
        <v>0.1637831603229527</v>
      </c>
      <c r="AB84" s="110">
        <v>0.09840011326631748</v>
      </c>
      <c r="AC84" s="110">
        <v>-0.13895333848930136</v>
      </c>
      <c r="AD84" s="110">
        <v>0.7140718562874251</v>
      </c>
      <c r="AE84" s="110">
        <v>-0.04497816593886461</v>
      </c>
      <c r="AF84" s="110">
        <v>0.20246913580246928</v>
      </c>
      <c r="AG84" s="110">
        <v>0.29393870256293253</v>
      </c>
      <c r="AH84" s="110">
        <v>0.22134712589632066</v>
      </c>
      <c r="AI84" s="110">
        <v>0.046654764368175616</v>
      </c>
      <c r="AJ84" s="110">
        <v>0.38397594460638707</v>
      </c>
      <c r="AK84" s="110">
        <v>0.32547539632971456</v>
      </c>
      <c r="AL84" s="110">
        <v>-0.28306147614941957</v>
      </c>
      <c r="AM84" s="110">
        <v>0.024286218698325923</v>
      </c>
      <c r="AN84" s="110">
        <v>-0.09730574687536264</v>
      </c>
      <c r="AP84" s="7">
        <v>0.10684</v>
      </c>
      <c r="AQ84" s="7">
        <v>0.09475</v>
      </c>
      <c r="AR84" s="7">
        <v>0.11835000000000001</v>
      </c>
      <c r="AS84" s="7">
        <v>0.09015000000000001</v>
      </c>
      <c r="AT84" s="7">
        <v>0.10097</v>
      </c>
      <c r="AU84" s="7">
        <v>0.08858</v>
      </c>
      <c r="AV84" s="7">
        <v>0.07447000000000001</v>
      </c>
      <c r="AW84" s="7">
        <v>0.09794200000000003</v>
      </c>
      <c r="AX84" s="7">
        <v>0.08304800000000001</v>
      </c>
      <c r="AY84" s="7">
        <v>0.0824</v>
      </c>
      <c r="AZ84" s="7">
        <v>0.06986700000000001</v>
      </c>
      <c r="BA84" s="7">
        <v>0.074631</v>
      </c>
      <c r="BB84" s="7">
        <v>0.08018</v>
      </c>
      <c r="BC84" s="7">
        <v>0.08398</v>
      </c>
      <c r="BD84" s="7">
        <v>0.08910000000000001</v>
      </c>
      <c r="BE84" s="7">
        <v>0.08034</v>
      </c>
      <c r="BF84" s="7">
        <v>0.06251</v>
      </c>
      <c r="BG84" s="7">
        <v>0.07835</v>
      </c>
      <c r="BI84" s="87">
        <f t="shared" si="37"/>
        <v>818.782370003538</v>
      </c>
      <c r="BJ84" s="87">
        <f t="shared" si="38"/>
        <v>-2217.197443841983</v>
      </c>
      <c r="BK84" s="87">
        <f t="shared" si="39"/>
        <v>2180.9139426523293</v>
      </c>
      <c r="BL84" s="87">
        <f t="shared" si="40"/>
        <v>54.224441860465504</v>
      </c>
      <c r="BM84" s="87">
        <f t="shared" si="41"/>
        <v>1044.8071741637832</v>
      </c>
      <c r="BN84" s="87">
        <f t="shared" si="42"/>
        <v>718.5609231204874</v>
      </c>
      <c r="BO84" s="87">
        <f t="shared" si="43"/>
        <v>-1066.5085589069347</v>
      </c>
      <c r="BP84" s="87">
        <f t="shared" si="44"/>
        <v>4436.5498652694605</v>
      </c>
      <c r="BQ84" s="87">
        <f t="shared" si="45"/>
        <v>-417.92137554585133</v>
      </c>
      <c r="BR84" s="87">
        <f t="shared" si="46"/>
        <v>1750.3092345679024</v>
      </c>
      <c r="BS84" s="87">
        <f t="shared" si="47"/>
        <v>2962.067335919081</v>
      </c>
      <c r="BT84" s="87">
        <f t="shared" si="48"/>
        <v>2855.227408016927</v>
      </c>
      <c r="BU84" s="87">
        <f t="shared" si="49"/>
        <v>712.0016248562339</v>
      </c>
      <c r="BV84" s="87">
        <f t="shared" si="50"/>
        <v>5951.784571536288</v>
      </c>
      <c r="BW84" s="87">
        <f t="shared" si="51"/>
        <v>6215.733833867092</v>
      </c>
      <c r="BX84" s="87">
        <f t="shared" si="52"/>
        <v>-6620.21349803501</v>
      </c>
      <c r="BY84" s="87">
        <f t="shared" si="53"/>
        <v>382.2405532307647</v>
      </c>
      <c r="BZ84" s="87">
        <f t="shared" si="54"/>
        <v>-1504.5609193362322</v>
      </c>
      <c r="CB84" s="87">
        <f t="shared" si="55"/>
        <v>201.2984532035379</v>
      </c>
      <c r="CC84" s="87">
        <f t="shared" si="56"/>
        <v>-2814.581981341983</v>
      </c>
      <c r="CD84" s="87">
        <f t="shared" si="57"/>
        <v>1592.2516941523295</v>
      </c>
      <c r="CE84" s="87">
        <f t="shared" si="58"/>
        <v>-546.3422371395345</v>
      </c>
      <c r="CF84" s="87">
        <f t="shared" si="59"/>
        <v>400.6983404637831</v>
      </c>
      <c r="CG84" s="87">
        <f t="shared" si="60"/>
        <v>71.71078792048736</v>
      </c>
      <c r="CH84" s="87">
        <f t="shared" si="61"/>
        <v>-1638.0881499069349</v>
      </c>
      <c r="CI84" s="87">
        <f t="shared" si="62"/>
        <v>3828.0332810094606</v>
      </c>
      <c r="CJ84" s="87">
        <f t="shared" si="63"/>
        <v>-1189.5743247458515</v>
      </c>
      <c r="CK84" s="87">
        <f t="shared" si="64"/>
        <v>1037.9760665679025</v>
      </c>
      <c r="CL84" s="87">
        <f t="shared" si="65"/>
        <v>2258.006398199081</v>
      </c>
      <c r="CM84" s="87">
        <f t="shared" si="66"/>
        <v>1892.538257096927</v>
      </c>
      <c r="CN84" s="87">
        <f t="shared" si="67"/>
        <v>-511.6309677437662</v>
      </c>
      <c r="CO84" s="87">
        <f t="shared" si="68"/>
        <v>4650.060139736288</v>
      </c>
      <c r="CP84" s="87">
        <f t="shared" si="69"/>
        <v>4514.155493867091</v>
      </c>
      <c r="CQ84" s="87">
        <f t="shared" si="70"/>
        <v>-8499.19738403501</v>
      </c>
      <c r="CR84" s="87">
        <f t="shared" si="71"/>
        <v>-601.6037116692352</v>
      </c>
      <c r="CS84" s="87">
        <f t="shared" si="72"/>
        <v>-2716.0242893362324</v>
      </c>
      <c r="CT84" s="9">
        <f t="shared" si="73"/>
        <v>1929.685866298341</v>
      </c>
    </row>
    <row r="85" spans="1:98" ht="13.5">
      <c r="A85" s="113" t="s">
        <v>295</v>
      </c>
      <c r="B85" s="112" t="s">
        <v>294</v>
      </c>
      <c r="C85" s="87">
        <v>2622.4</v>
      </c>
      <c r="D85" s="87">
        <v>3469.49</v>
      </c>
      <c r="E85" s="87">
        <v>2954.34</v>
      </c>
      <c r="F85" s="87">
        <v>4188.19</v>
      </c>
      <c r="G85" s="87">
        <v>5681.45</v>
      </c>
      <c r="H85" s="87">
        <v>8033.77</v>
      </c>
      <c r="I85" s="87">
        <v>8148.95</v>
      </c>
      <c r="J85" s="87">
        <v>9239.7</v>
      </c>
      <c r="K85" s="87">
        <v>8238.03</v>
      </c>
      <c r="L85" s="87">
        <v>7503.66</v>
      </c>
      <c r="M85" s="87">
        <v>5899.68</v>
      </c>
      <c r="N85" s="87">
        <v>8050.09</v>
      </c>
      <c r="O85" s="86">
        <v>8529.05</v>
      </c>
      <c r="P85" s="87">
        <v>8206.02</v>
      </c>
      <c r="Q85" s="87">
        <v>10008.06</v>
      </c>
      <c r="R85" s="87">
        <v>9158.82</v>
      </c>
      <c r="S85" s="87">
        <v>6121.96</v>
      </c>
      <c r="T85" s="87">
        <v>7746.8</v>
      </c>
      <c r="U85" s="87">
        <v>10917.87</v>
      </c>
      <c r="W85" s="110">
        <v>0.3923599870508252</v>
      </c>
      <c r="X85" s="110">
        <v>-0.13508486398511965</v>
      </c>
      <c r="Y85" s="110">
        <v>0.4513056835637481</v>
      </c>
      <c r="Z85" s="110">
        <v>0.38785986452159205</v>
      </c>
      <c r="AA85" s="110">
        <v>0.44779790276453757</v>
      </c>
      <c r="AB85" s="110">
        <v>0.025652843804732983</v>
      </c>
      <c r="AC85" s="110">
        <v>0.25316813250304926</v>
      </c>
      <c r="AD85" s="110">
        <v>-0.0963494974539717</v>
      </c>
      <c r="AE85" s="110">
        <v>-0.07376500867356772</v>
      </c>
      <c r="AF85" s="110">
        <v>-0.2004333296610481</v>
      </c>
      <c r="AG85" s="110">
        <v>0.3874982776833693</v>
      </c>
      <c r="AH85" s="110">
        <v>0.07184155356945832</v>
      </c>
      <c r="AI85" s="110">
        <v>-0.018146854874573903</v>
      </c>
      <c r="AJ85" s="110">
        <v>0.22849608924489928</v>
      </c>
      <c r="AK85" s="110">
        <v>-0.044705410445372795</v>
      </c>
      <c r="AL85" s="110">
        <v>-0.2693782815301613</v>
      </c>
      <c r="AM85" s="110">
        <v>0.3040355388605409</v>
      </c>
      <c r="AN85" s="110">
        <v>0.436955437281753</v>
      </c>
      <c r="AP85" s="7">
        <v>0.10684</v>
      </c>
      <c r="AQ85" s="7">
        <v>0.09475</v>
      </c>
      <c r="AR85" s="7">
        <v>0.11835000000000001</v>
      </c>
      <c r="AS85" s="7">
        <v>0.09015000000000001</v>
      </c>
      <c r="AT85" s="7">
        <v>0.10097</v>
      </c>
      <c r="AU85" s="7">
        <v>0.08858</v>
      </c>
      <c r="AV85" s="7">
        <v>0.07447000000000001</v>
      </c>
      <c r="AW85" s="7">
        <v>0.09794200000000003</v>
      </c>
      <c r="AX85" s="7">
        <v>0.08304800000000001</v>
      </c>
      <c r="AY85" s="7">
        <v>0.0824</v>
      </c>
      <c r="AZ85" s="7">
        <v>0.06986700000000001</v>
      </c>
      <c r="BA85" s="7">
        <v>0.074631</v>
      </c>
      <c r="BB85" s="7">
        <v>0.08018</v>
      </c>
      <c r="BC85" s="7">
        <v>0.08398</v>
      </c>
      <c r="BD85" s="7">
        <v>0.08910000000000001</v>
      </c>
      <c r="BE85" s="7">
        <v>0.08034</v>
      </c>
      <c r="BF85" s="7">
        <v>0.06251</v>
      </c>
      <c r="BG85" s="7">
        <v>0.07835</v>
      </c>
      <c r="BI85" s="87">
        <f t="shared" si="37"/>
        <v>1028.924830042084</v>
      </c>
      <c r="BJ85" s="87">
        <f t="shared" si="38"/>
        <v>-468.6755847477327</v>
      </c>
      <c r="BK85" s="87">
        <f t="shared" si="39"/>
        <v>1333.3104331797238</v>
      </c>
      <c r="BL85" s="87">
        <f t="shared" si="40"/>
        <v>1624.4308059906864</v>
      </c>
      <c r="BM85" s="87">
        <f t="shared" si="41"/>
        <v>2544.1413946615817</v>
      </c>
      <c r="BN85" s="87">
        <f t="shared" si="42"/>
        <v>206.08904697314972</v>
      </c>
      <c r="BO85" s="87">
        <f t="shared" si="43"/>
        <v>2063.054453360723</v>
      </c>
      <c r="BP85" s="87">
        <f t="shared" si="44"/>
        <v>-890.2404516254624</v>
      </c>
      <c r="BQ85" s="87">
        <f t="shared" si="45"/>
        <v>-607.6783544031111</v>
      </c>
      <c r="BR85" s="87">
        <f t="shared" si="46"/>
        <v>-1503.9835584444202</v>
      </c>
      <c r="BS85" s="87">
        <f t="shared" si="47"/>
        <v>2286.1158388830204</v>
      </c>
      <c r="BT85" s="87">
        <f t="shared" si="48"/>
        <v>578.3309719739607</v>
      </c>
      <c r="BU85" s="87">
        <f t="shared" si="49"/>
        <v>-154.77543256798452</v>
      </c>
      <c r="BV85" s="87">
        <f t="shared" si="50"/>
        <v>1875.0434782654286</v>
      </c>
      <c r="BW85" s="87">
        <f t="shared" si="51"/>
        <v>-447.41443006191764</v>
      </c>
      <c r="BX85" s="87">
        <f t="shared" si="52"/>
        <v>-2467.187192444072</v>
      </c>
      <c r="BY85" s="87">
        <f t="shared" si="53"/>
        <v>1861.2934074826771</v>
      </c>
      <c r="BZ85" s="87">
        <f t="shared" si="54"/>
        <v>3385.006381534284</v>
      </c>
      <c r="CB85" s="87">
        <f t="shared" si="55"/>
        <v>748.747614042084</v>
      </c>
      <c r="CC85" s="87">
        <f t="shared" si="56"/>
        <v>-797.4097622477327</v>
      </c>
      <c r="CD85" s="87">
        <f t="shared" si="57"/>
        <v>983.6642941797236</v>
      </c>
      <c r="CE85" s="87">
        <f t="shared" si="58"/>
        <v>1246.8654774906865</v>
      </c>
      <c r="CF85" s="87">
        <f t="shared" si="59"/>
        <v>1970.4853881615818</v>
      </c>
      <c r="CG85" s="87">
        <f t="shared" si="60"/>
        <v>-505.54229962685037</v>
      </c>
      <c r="CH85" s="87">
        <f t="shared" si="61"/>
        <v>1456.2021468607231</v>
      </c>
      <c r="CI85" s="87">
        <f t="shared" si="62"/>
        <v>-1795.1951490254628</v>
      </c>
      <c r="CJ85" s="87">
        <f t="shared" si="63"/>
        <v>-1291.8302698431112</v>
      </c>
      <c r="CK85" s="87">
        <f t="shared" si="64"/>
        <v>-2122.28514244442</v>
      </c>
      <c r="CL85" s="87">
        <f t="shared" si="65"/>
        <v>1873.9228963230203</v>
      </c>
      <c r="CM85" s="87">
        <f t="shared" si="66"/>
        <v>-22.455294816039327</v>
      </c>
      <c r="CN85" s="87">
        <f t="shared" si="67"/>
        <v>-838.6346615679845</v>
      </c>
      <c r="CO85" s="87">
        <f t="shared" si="68"/>
        <v>1185.9019186654284</v>
      </c>
      <c r="CP85" s="87">
        <f t="shared" si="69"/>
        <v>-1339.1325760619177</v>
      </c>
      <c r="CQ85" s="87">
        <f t="shared" si="70"/>
        <v>-3203.0067912440713</v>
      </c>
      <c r="CR85" s="87">
        <f t="shared" si="71"/>
        <v>1478.609687882677</v>
      </c>
      <c r="CS85" s="87">
        <f t="shared" si="72"/>
        <v>2778.044601534284</v>
      </c>
      <c r="CT85" s="9">
        <f t="shared" si="73"/>
        <v>1806.9520782626182</v>
      </c>
    </row>
    <row r="86" spans="1:98" ht="13.5">
      <c r="A86" s="113" t="s">
        <v>671</v>
      </c>
      <c r="B86" s="112" t="s">
        <v>670</v>
      </c>
      <c r="C86" s="87">
        <v>3134.08</v>
      </c>
      <c r="D86" s="87">
        <v>2972.29</v>
      </c>
      <c r="E86" s="87">
        <v>3147.35</v>
      </c>
      <c r="F86" s="87">
        <v>3363.07</v>
      </c>
      <c r="G86" s="87">
        <v>4300.69</v>
      </c>
      <c r="H86" s="87">
        <v>5681.09</v>
      </c>
      <c r="I86" s="87">
        <v>5621.29</v>
      </c>
      <c r="J86" s="87">
        <v>3566.52</v>
      </c>
      <c r="K86" s="87">
        <v>4122.8</v>
      </c>
      <c r="L86" s="87">
        <v>4328.93</v>
      </c>
      <c r="M86" s="87">
        <v>3969.64</v>
      </c>
      <c r="N86" s="87">
        <v>4683.75</v>
      </c>
      <c r="O86" s="86">
        <v>6151.38</v>
      </c>
      <c r="P86" s="87">
        <v>6152.53</v>
      </c>
      <c r="Q86" s="87">
        <v>9173.66</v>
      </c>
      <c r="R86" s="87">
        <v>7555.75</v>
      </c>
      <c r="S86" s="87">
        <v>6028.86</v>
      </c>
      <c r="T86" s="87">
        <v>8128.87</v>
      </c>
      <c r="U86" s="87">
        <v>9347.42</v>
      </c>
      <c r="W86" s="110">
        <v>-0.11087330155332864</v>
      </c>
      <c r="X86" s="110">
        <v>0.08195346122984892</v>
      </c>
      <c r="Y86" s="110">
        <v>0.11353446822855218</v>
      </c>
      <c r="Z86" s="110">
        <v>0.3108406744770382</v>
      </c>
      <c r="AA86" s="110">
        <v>0.4039860511304587</v>
      </c>
      <c r="AB86" s="110">
        <v>0.025726222982531244</v>
      </c>
      <c r="AC86" s="110">
        <v>-0.34497578498348247</v>
      </c>
      <c r="AD86" s="110">
        <v>0.25011016990647805</v>
      </c>
      <c r="AE86" s="110">
        <v>0.10375621793114265</v>
      </c>
      <c r="AF86" s="110">
        <v>-0.05358410220014198</v>
      </c>
      <c r="AG86" s="110">
        <v>0.23177727784027002</v>
      </c>
      <c r="AH86" s="110">
        <v>0.30840296485700813</v>
      </c>
      <c r="AI86" s="110">
        <v>0.018179216739582893</v>
      </c>
      <c r="AJ86" s="110">
        <v>0.5263495226159072</v>
      </c>
      <c r="AK86" s="110">
        <v>-0.14025149700598805</v>
      </c>
      <c r="AL86" s="110">
        <v>-0.17508601596344842</v>
      </c>
      <c r="AM86" s="110">
        <v>0.39049894671963337</v>
      </c>
      <c r="AN86" s="110">
        <v>0.2136392616430869</v>
      </c>
      <c r="AP86" s="7">
        <v>0.11179835008075659</v>
      </c>
      <c r="AQ86" s="7">
        <v>0.09899243405707156</v>
      </c>
      <c r="AR86" s="7">
        <v>0.11835000000000001</v>
      </c>
      <c r="AS86" s="7">
        <v>0.09015000000000001</v>
      </c>
      <c r="AT86" s="7">
        <v>0.10097</v>
      </c>
      <c r="AU86" s="7">
        <v>0.08858</v>
      </c>
      <c r="AV86" s="7">
        <v>0.07447000000000001</v>
      </c>
      <c r="AW86" s="7">
        <v>0.09794200000000003</v>
      </c>
      <c r="AX86" s="7">
        <v>0.08304800000000001</v>
      </c>
      <c r="AY86" s="7">
        <v>0.0824</v>
      </c>
      <c r="AZ86" s="7">
        <v>0.06986700000000001</v>
      </c>
      <c r="BA86" s="7">
        <v>0.074631</v>
      </c>
      <c r="BB86" s="7">
        <v>0.08018</v>
      </c>
      <c r="BC86" s="7">
        <v>0.08398</v>
      </c>
      <c r="BD86" s="7">
        <v>0.08910000000000001</v>
      </c>
      <c r="BE86" s="7">
        <v>0.08034</v>
      </c>
      <c r="BF86" s="7">
        <v>0.06251</v>
      </c>
      <c r="BG86" s="7">
        <v>0.07835</v>
      </c>
      <c r="BI86" s="87">
        <f t="shared" si="37"/>
        <v>-347.4857969322562</v>
      </c>
      <c r="BJ86" s="87">
        <f t="shared" si="38"/>
        <v>243.58945327886767</v>
      </c>
      <c r="BK86" s="87">
        <f t="shared" si="39"/>
        <v>357.3327085791337</v>
      </c>
      <c r="BL86" s="87">
        <f t="shared" si="40"/>
        <v>1045.378947113493</v>
      </c>
      <c r="BM86" s="87">
        <f t="shared" si="41"/>
        <v>1737.4187702362524</v>
      </c>
      <c r="BN86" s="87">
        <f t="shared" si="42"/>
        <v>146.15298812382844</v>
      </c>
      <c r="BO86" s="87">
        <f t="shared" si="43"/>
        <v>-1939.2089303698</v>
      </c>
      <c r="BP86" s="87">
        <f t="shared" si="44"/>
        <v>892.022923174852</v>
      </c>
      <c r="BQ86" s="87">
        <f t="shared" si="45"/>
        <v>427.7661352865149</v>
      </c>
      <c r="BR86" s="87">
        <f t="shared" si="46"/>
        <v>-231.96182753726063</v>
      </c>
      <c r="BS86" s="87">
        <f t="shared" si="47"/>
        <v>920.0723532058495</v>
      </c>
      <c r="BT86" s="87">
        <f t="shared" si="48"/>
        <v>1444.482386649012</v>
      </c>
      <c r="BU86" s="87">
        <f t="shared" si="49"/>
        <v>111.82727026753541</v>
      </c>
      <c r="BV86" s="87">
        <f t="shared" si="50"/>
        <v>3238.381228380047</v>
      </c>
      <c r="BW86" s="87">
        <f t="shared" si="51"/>
        <v>-1286.6195480239523</v>
      </c>
      <c r="BX86" s="87">
        <f t="shared" si="52"/>
        <v>-1322.9061651158254</v>
      </c>
      <c r="BY86" s="87">
        <f t="shared" si="53"/>
        <v>2354.2634799201287</v>
      </c>
      <c r="BZ86" s="87">
        <f t="shared" si="54"/>
        <v>1736.6457847926397</v>
      </c>
      <c r="CB86" s="87">
        <f t="shared" si="55"/>
        <v>-697.8707699533538</v>
      </c>
      <c r="CC86" s="87">
        <f t="shared" si="56"/>
        <v>-50.64476854462557</v>
      </c>
      <c r="CD86" s="87">
        <f t="shared" si="57"/>
        <v>-15.15616392086634</v>
      </c>
      <c r="CE86" s="87">
        <f t="shared" si="58"/>
        <v>742.1981866134929</v>
      </c>
      <c r="CF86" s="87">
        <f t="shared" si="59"/>
        <v>1303.1781009362523</v>
      </c>
      <c r="CG86" s="87">
        <f t="shared" si="60"/>
        <v>-357.0779640761716</v>
      </c>
      <c r="CH86" s="87">
        <f t="shared" si="61"/>
        <v>-2357.8263966698005</v>
      </c>
      <c r="CI86" s="87">
        <f t="shared" si="62"/>
        <v>542.710821334852</v>
      </c>
      <c r="CJ86" s="87">
        <f t="shared" si="63"/>
        <v>85.37584088651487</v>
      </c>
      <c r="CK86" s="87">
        <f t="shared" si="64"/>
        <v>-588.6656595372607</v>
      </c>
      <c r="CL86" s="87">
        <f t="shared" si="65"/>
        <v>642.7255153258494</v>
      </c>
      <c r="CM86" s="87">
        <f t="shared" si="66"/>
        <v>1094.9294403990118</v>
      </c>
      <c r="CN86" s="87">
        <f t="shared" si="67"/>
        <v>-381.3903781324646</v>
      </c>
      <c r="CO86" s="87">
        <f t="shared" si="68"/>
        <v>2721.6917589800473</v>
      </c>
      <c r="CP86" s="87">
        <f t="shared" si="69"/>
        <v>-2103.9926540239526</v>
      </c>
      <c r="CQ86" s="87">
        <f t="shared" si="70"/>
        <v>-1929.9351201158252</v>
      </c>
      <c r="CR86" s="87">
        <f t="shared" si="71"/>
        <v>1977.3994413201287</v>
      </c>
      <c r="CS86" s="87">
        <f t="shared" si="72"/>
        <v>1099.7488202926397</v>
      </c>
      <c r="CT86" s="9">
        <f t="shared" si="73"/>
        <v>1727.398051114468</v>
      </c>
    </row>
    <row r="87" spans="1:98" ht="13.5">
      <c r="A87" s="113" t="s">
        <v>341</v>
      </c>
      <c r="B87" s="112" t="s">
        <v>340</v>
      </c>
      <c r="C87" s="87">
        <v>569.06</v>
      </c>
      <c r="D87" s="87">
        <v>744.76</v>
      </c>
      <c r="E87" s="87">
        <v>838.35</v>
      </c>
      <c r="F87" s="87">
        <v>1345.74</v>
      </c>
      <c r="G87" s="87">
        <v>1662.31</v>
      </c>
      <c r="H87" s="87">
        <v>2575.43</v>
      </c>
      <c r="I87" s="87">
        <v>4216.54</v>
      </c>
      <c r="J87" s="87">
        <v>4698.11</v>
      </c>
      <c r="K87" s="87">
        <v>5846.39</v>
      </c>
      <c r="L87" s="87">
        <v>8093.18</v>
      </c>
      <c r="M87" s="87">
        <v>6527.12</v>
      </c>
      <c r="N87" s="87">
        <v>7663.48</v>
      </c>
      <c r="O87" s="86">
        <v>7860.75</v>
      </c>
      <c r="P87" s="87">
        <v>7983.05</v>
      </c>
      <c r="Q87" s="87">
        <v>9077.88</v>
      </c>
      <c r="R87" s="87">
        <v>9135.65</v>
      </c>
      <c r="S87" s="87">
        <v>5824.73</v>
      </c>
      <c r="T87" s="87">
        <v>7460.97</v>
      </c>
      <c r="U87" s="87">
        <v>8709.05</v>
      </c>
      <c r="W87" s="110">
        <v>0.1433333333333333</v>
      </c>
      <c r="X87" s="110">
        <v>0.11700680272108843</v>
      </c>
      <c r="Y87" s="110">
        <v>0.3953366974073429</v>
      </c>
      <c r="Z87" s="110">
        <v>0.22496570644718794</v>
      </c>
      <c r="AA87" s="110">
        <v>0.3366588618548305</v>
      </c>
      <c r="AB87" s="110">
        <v>0.5706016755521706</v>
      </c>
      <c r="AC87" s="110">
        <v>0.11720492677722838</v>
      </c>
      <c r="AD87" s="110">
        <v>0.2381613785320542</v>
      </c>
      <c r="AE87" s="110">
        <v>0.3381827105097106</v>
      </c>
      <c r="AF87" s="110">
        <v>-0.19778377387158463</v>
      </c>
      <c r="AG87" s="110">
        <v>0.16464748718283628</v>
      </c>
      <c r="AH87" s="110">
        <v>0.01643067433057621</v>
      </c>
      <c r="AI87" s="110">
        <v>0.07663704022465345</v>
      </c>
      <c r="AJ87" s="110">
        <v>0.21146258224527026</v>
      </c>
      <c r="AK87" s="110">
        <v>0.058566627681466255</v>
      </c>
      <c r="AL87" s="110">
        <v>-0.34456696122640207</v>
      </c>
      <c r="AM87" s="110">
        <v>0.332965512196014</v>
      </c>
      <c r="AN87" s="110">
        <v>0.20792151661368896</v>
      </c>
      <c r="AP87" s="7">
        <v>0.10808371752163452</v>
      </c>
      <c r="AQ87" s="7">
        <v>0.09645964990919317</v>
      </c>
      <c r="AR87" s="7">
        <v>0.1211041149775775</v>
      </c>
      <c r="AS87" s="7">
        <v>0.09505151299074258</v>
      </c>
      <c r="AT87" s="7">
        <v>0.10537861313219424</v>
      </c>
      <c r="AU87" s="7">
        <v>0.08962490515288796</v>
      </c>
      <c r="AV87" s="7">
        <v>0.07447000000000001</v>
      </c>
      <c r="AW87" s="7">
        <v>0.10161610234260551</v>
      </c>
      <c r="AX87" s="7">
        <v>0.0858227154753535</v>
      </c>
      <c r="AY87" s="7">
        <v>0.08545712630089816</v>
      </c>
      <c r="AZ87" s="7">
        <v>0.07333815974629967</v>
      </c>
      <c r="BA87" s="7">
        <v>0.07978224995017255</v>
      </c>
      <c r="BB87" s="7">
        <v>0.08018</v>
      </c>
      <c r="BC87" s="7">
        <v>0.08398</v>
      </c>
      <c r="BD87" s="7">
        <v>0.08910000000000001</v>
      </c>
      <c r="BE87" s="7">
        <v>0.08034</v>
      </c>
      <c r="BF87" s="7">
        <v>0.06251</v>
      </c>
      <c r="BG87" s="7">
        <v>0.07835</v>
      </c>
      <c r="BI87" s="87">
        <f t="shared" si="37"/>
        <v>81.56526666666664</v>
      </c>
      <c r="BJ87" s="87">
        <f t="shared" si="38"/>
        <v>87.14198639455782</v>
      </c>
      <c r="BK87" s="87">
        <f t="shared" si="39"/>
        <v>331.4305202714459</v>
      </c>
      <c r="BL87" s="87">
        <f t="shared" si="40"/>
        <v>302.7453497942387</v>
      </c>
      <c r="BM87" s="87">
        <f t="shared" si="41"/>
        <v>559.6313926499033</v>
      </c>
      <c r="BN87" s="87">
        <f t="shared" si="42"/>
        <v>1469.5446732673265</v>
      </c>
      <c r="BO87" s="87">
        <f t="shared" si="43"/>
        <v>494.19926195325456</v>
      </c>
      <c r="BP87" s="87">
        <f t="shared" si="44"/>
        <v>1118.9083540952292</v>
      </c>
      <c r="BQ87" s="87">
        <f t="shared" si="45"/>
        <v>1977.1480168968671</v>
      </c>
      <c r="BR87" s="87">
        <f t="shared" si="46"/>
        <v>-1600.6996830220314</v>
      </c>
      <c r="BS87" s="87">
        <f t="shared" si="47"/>
        <v>1074.6739065408344</v>
      </c>
      <c r="BT87" s="87">
        <f t="shared" si="48"/>
        <v>125.91614411888418</v>
      </c>
      <c r="BU87" s="87">
        <f t="shared" si="49"/>
        <v>602.4246139459447</v>
      </c>
      <c r="BV87" s="87">
        <f t="shared" si="50"/>
        <v>1688.1163671931047</v>
      </c>
      <c r="BW87" s="87">
        <f t="shared" si="51"/>
        <v>531.6608180970288</v>
      </c>
      <c r="BX87" s="87">
        <f t="shared" si="52"/>
        <v>-3147.8431593279797</v>
      </c>
      <c r="BY87" s="87">
        <f t="shared" si="53"/>
        <v>1939.4342078534885</v>
      </c>
      <c r="BZ87" s="87">
        <f t="shared" si="54"/>
        <v>1551.296197809235</v>
      </c>
      <c r="CB87" s="87">
        <f t="shared" si="55"/>
        <v>20.059146373805312</v>
      </c>
      <c r="CC87" s="87">
        <f t="shared" si="56"/>
        <v>15.302697528187112</v>
      </c>
      <c r="CD87" s="87">
        <f t="shared" si="57"/>
        <v>229.9028854799938</v>
      </c>
      <c r="CE87" s="87">
        <f t="shared" si="58"/>
        <v>174.8307267020768</v>
      </c>
      <c r="CF87" s="87">
        <f t="shared" si="59"/>
        <v>384.4594702541255</v>
      </c>
      <c r="CG87" s="87">
        <f t="shared" si="60"/>
        <v>1238.7220037894242</v>
      </c>
      <c r="CH87" s="87">
        <f t="shared" si="61"/>
        <v>180.1935281532545</v>
      </c>
      <c r="CI87" s="87">
        <f t="shared" si="62"/>
        <v>641.5047275184107</v>
      </c>
      <c r="CJ87" s="87">
        <f t="shared" si="63"/>
        <v>1475.3949513689154</v>
      </c>
      <c r="CK87" s="87">
        <f t="shared" si="64"/>
        <v>-2292.3195884579345</v>
      </c>
      <c r="CL87" s="87">
        <f t="shared" si="65"/>
        <v>595.9869372975668</v>
      </c>
      <c r="CM87" s="87">
        <f t="shared" si="66"/>
        <v>-485.49353272926413</v>
      </c>
      <c r="CN87" s="87">
        <f t="shared" si="67"/>
        <v>-27.850321054055385</v>
      </c>
      <c r="CO87" s="87">
        <f t="shared" si="68"/>
        <v>1017.6998281931047</v>
      </c>
      <c r="CP87" s="87">
        <f t="shared" si="69"/>
        <v>-277.1782899029712</v>
      </c>
      <c r="CQ87" s="87">
        <f t="shared" si="70"/>
        <v>-3881.8012803279794</v>
      </c>
      <c r="CR87" s="87">
        <f t="shared" si="71"/>
        <v>1575.3303355534886</v>
      </c>
      <c r="CS87" s="87">
        <f t="shared" si="72"/>
        <v>966.7291983092349</v>
      </c>
      <c r="CT87" s="9">
        <f t="shared" si="73"/>
        <v>1551.473424049384</v>
      </c>
    </row>
    <row r="88" spans="1:98" ht="13.5">
      <c r="A88" s="113"/>
      <c r="B88" s="3" t="s">
        <v>74</v>
      </c>
      <c r="C88" s="87">
        <v>999.77</v>
      </c>
      <c r="D88" s="87">
        <v>1117.72</v>
      </c>
      <c r="E88" s="87">
        <v>1195.01</v>
      </c>
      <c r="F88" s="87">
        <v>1843.39</v>
      </c>
      <c r="G88" s="87">
        <v>1790.5</v>
      </c>
      <c r="H88" s="87">
        <v>1479.57</v>
      </c>
      <c r="I88" s="87">
        <v>1245.55</v>
      </c>
      <c r="J88" s="87">
        <v>1738.43</v>
      </c>
      <c r="K88" s="87">
        <v>2917.97</v>
      </c>
      <c r="L88" s="87">
        <v>2891.02</v>
      </c>
      <c r="M88" s="87">
        <v>1644.65</v>
      </c>
      <c r="N88" s="87">
        <v>2101.14</v>
      </c>
      <c r="O88" s="86">
        <v>2477.05</v>
      </c>
      <c r="P88" s="87">
        <v>3438.83</v>
      </c>
      <c r="Q88" s="87">
        <v>3556.84</v>
      </c>
      <c r="R88" s="87">
        <v>3993.87</v>
      </c>
      <c r="S88" s="87">
        <v>2845.91</v>
      </c>
      <c r="T88" s="87">
        <v>4023.53</v>
      </c>
      <c r="U88" s="87">
        <v>6014.32</v>
      </c>
      <c r="W88" s="110">
        <v>0.15026721156868894</v>
      </c>
      <c r="X88" s="110">
        <v>0.22383164799125455</v>
      </c>
      <c r="Y88" s="110">
        <v>0.7139347923179991</v>
      </c>
      <c r="Z88" s="110">
        <v>0.014723127035830563</v>
      </c>
      <c r="AA88" s="110">
        <v>-0.17205957883923984</v>
      </c>
      <c r="AB88" s="110">
        <v>-0.15183002481389574</v>
      </c>
      <c r="AC88" s="110">
        <v>0.38178826110806385</v>
      </c>
      <c r="AD88" s="110">
        <v>0.6429800185258698</v>
      </c>
      <c r="AE88" s="110">
        <v>-0.02891430412371121</v>
      </c>
      <c r="AF88" s="110">
        <v>-0.360122750269553</v>
      </c>
      <c r="AG88" s="110">
        <v>0.26610499027867784</v>
      </c>
      <c r="AH88" s="110">
        <v>0.15704340704340725</v>
      </c>
      <c r="AI88" s="110">
        <v>0.3258421001406817</v>
      </c>
      <c r="AJ88" s="110">
        <v>0.008481928354065582</v>
      </c>
      <c r="AK88" s="110">
        <v>0.09879631283955015</v>
      </c>
      <c r="AL88" s="110">
        <v>-0.2959849201139423</v>
      </c>
      <c r="AM88" s="110">
        <v>0.4043164729129778</v>
      </c>
      <c r="AN88" s="110">
        <v>0.4782293532156474</v>
      </c>
      <c r="AP88" s="7">
        <v>0.11203413910666568</v>
      </c>
      <c r="AQ88" s="7">
        <v>0.09824729893421268</v>
      </c>
      <c r="AR88" s="7">
        <v>0.12235036929799428</v>
      </c>
      <c r="AS88" s="7">
        <v>0.09536771657030646</v>
      </c>
      <c r="AT88" s="7">
        <v>0.10695393774939231</v>
      </c>
      <c r="AU88" s="7">
        <v>0.09393559995413509</v>
      </c>
      <c r="AV88" s="7">
        <v>0.08102299784559969</v>
      </c>
      <c r="AW88" s="7">
        <v>0.10957244944849073</v>
      </c>
      <c r="AX88" s="7">
        <v>0.09294727113400918</v>
      </c>
      <c r="AY88" s="7">
        <v>0.09156193140454306</v>
      </c>
      <c r="AZ88" s="7">
        <v>0.07771295934999617</v>
      </c>
      <c r="BA88" s="7">
        <v>0.08224745362229853</v>
      </c>
      <c r="BB88" s="7">
        <v>0.08018</v>
      </c>
      <c r="BC88" s="7">
        <v>0.08398</v>
      </c>
      <c r="BD88" s="7">
        <v>0.08910000000000001</v>
      </c>
      <c r="BE88" s="7">
        <v>0.08034</v>
      </c>
      <c r="BF88" s="7">
        <v>0.06251</v>
      </c>
      <c r="BG88" s="7">
        <v>0.07835</v>
      </c>
      <c r="BI88" s="87">
        <f t="shared" si="37"/>
        <v>150.23265011002815</v>
      </c>
      <c r="BJ88" s="87">
        <f t="shared" si="38"/>
        <v>250.18110959278505</v>
      </c>
      <c r="BK88" s="87">
        <f t="shared" si="39"/>
        <v>853.1592161679321</v>
      </c>
      <c r="BL88" s="87">
        <f t="shared" si="40"/>
        <v>27.140465146579704</v>
      </c>
      <c r="BM88" s="87">
        <f t="shared" si="41"/>
        <v>-308.0726759116589</v>
      </c>
      <c r="BN88" s="87">
        <f t="shared" si="42"/>
        <v>-224.64314981389572</v>
      </c>
      <c r="BO88" s="87">
        <f t="shared" si="43"/>
        <v>475.5363686231489</v>
      </c>
      <c r="BP88" s="87">
        <f t="shared" si="44"/>
        <v>1117.775753605928</v>
      </c>
      <c r="BQ88" s="87">
        <f t="shared" si="45"/>
        <v>-84.37107200386559</v>
      </c>
      <c r="BR88" s="87">
        <f t="shared" si="46"/>
        <v>-1041.122073484283</v>
      </c>
      <c r="BS88" s="87">
        <f t="shared" si="47"/>
        <v>437.64957226182753</v>
      </c>
      <c r="BT88" s="87">
        <f t="shared" si="48"/>
        <v>329.9701842751847</v>
      </c>
      <c r="BU88" s="87">
        <f t="shared" si="49"/>
        <v>807.1271741534757</v>
      </c>
      <c r="BV88" s="87">
        <f t="shared" si="50"/>
        <v>29.167909681811345</v>
      </c>
      <c r="BW88" s="87">
        <f t="shared" si="51"/>
        <v>351.40267736022554</v>
      </c>
      <c r="BX88" s="87">
        <f t="shared" si="52"/>
        <v>-1182.1252928954707</v>
      </c>
      <c r="BY88" s="87">
        <f t="shared" si="53"/>
        <v>1150.6482934277726</v>
      </c>
      <c r="BZ88" s="87">
        <f t="shared" si="54"/>
        <v>1924.170149543754</v>
      </c>
      <c r="CB88" s="87">
        <f t="shared" si="55"/>
        <v>38.22427885535699</v>
      </c>
      <c r="CC88" s="87">
        <f t="shared" si="56"/>
        <v>140.36813862803683</v>
      </c>
      <c r="CD88" s="87">
        <f t="shared" si="57"/>
        <v>706.949301353136</v>
      </c>
      <c r="CE88" s="87">
        <f t="shared" si="58"/>
        <v>-148.65942990195754</v>
      </c>
      <c r="CF88" s="87">
        <f t="shared" si="59"/>
        <v>-499.5737014519459</v>
      </c>
      <c r="CG88" s="87">
        <f t="shared" si="60"/>
        <v>-363.62744543803535</v>
      </c>
      <c r="CH88" s="87">
        <f t="shared" si="61"/>
        <v>374.61817365656225</v>
      </c>
      <c r="CI88" s="87">
        <f t="shared" si="62"/>
        <v>927.2917203111881</v>
      </c>
      <c r="CJ88" s="87">
        <f t="shared" si="63"/>
        <v>-355.5884207547703</v>
      </c>
      <c r="CK88" s="87">
        <f t="shared" si="64"/>
        <v>-1305.829448413445</v>
      </c>
      <c r="CL88" s="87">
        <f t="shared" si="65"/>
        <v>309.83895366685636</v>
      </c>
      <c r="CM88" s="87">
        <f t="shared" si="66"/>
        <v>157.15676957122835</v>
      </c>
      <c r="CN88" s="87">
        <f t="shared" si="67"/>
        <v>608.5173051534757</v>
      </c>
      <c r="CO88" s="87">
        <f t="shared" si="68"/>
        <v>-259.62503371818866</v>
      </c>
      <c r="CP88" s="87">
        <f t="shared" si="69"/>
        <v>34.48823336022551</v>
      </c>
      <c r="CQ88" s="87">
        <f t="shared" si="70"/>
        <v>-1502.9928086954706</v>
      </c>
      <c r="CR88" s="87">
        <f t="shared" si="71"/>
        <v>972.7504593277725</v>
      </c>
      <c r="CS88" s="87">
        <f t="shared" si="72"/>
        <v>1608.9265740437538</v>
      </c>
      <c r="CT88" s="9">
        <f t="shared" si="73"/>
        <v>1443.2336195537787</v>
      </c>
    </row>
    <row r="89" spans="1:98" ht="13.5">
      <c r="A89" s="113" t="s">
        <v>557</v>
      </c>
      <c r="B89" s="112" t="s">
        <v>556</v>
      </c>
      <c r="C89" s="87">
        <v>7236.2</v>
      </c>
      <c r="D89" s="87">
        <v>7735.58</v>
      </c>
      <c r="E89" s="87">
        <v>6484.49</v>
      </c>
      <c r="F89" s="87">
        <v>7493.87</v>
      </c>
      <c r="G89" s="87">
        <v>6497.54</v>
      </c>
      <c r="H89" s="87">
        <v>7379.16</v>
      </c>
      <c r="I89" s="87">
        <v>9129.12</v>
      </c>
      <c r="J89" s="87">
        <v>7609.69</v>
      </c>
      <c r="K89" s="87">
        <v>10425.53</v>
      </c>
      <c r="L89" s="87">
        <v>8753.19</v>
      </c>
      <c r="M89" s="87">
        <v>6654.77</v>
      </c>
      <c r="N89" s="87">
        <v>10300</v>
      </c>
      <c r="O89" s="86">
        <v>12281.27</v>
      </c>
      <c r="P89" s="87">
        <v>15547.05</v>
      </c>
      <c r="Q89" s="87">
        <v>16741.22</v>
      </c>
      <c r="R89" s="87">
        <v>24983.7</v>
      </c>
      <c r="S89" s="87">
        <v>14762.79</v>
      </c>
      <c r="T89" s="87">
        <v>16823.84</v>
      </c>
      <c r="U89" s="87">
        <v>16094.67</v>
      </c>
      <c r="W89" s="110">
        <v>0.10561106840891621</v>
      </c>
      <c r="X89" s="110">
        <v>-0.10365684093437166</v>
      </c>
      <c r="Y89" s="110">
        <v>0.2461800977274491</v>
      </c>
      <c r="Z89" s="110">
        <v>-0.03715690545839301</v>
      </c>
      <c r="AA89" s="110">
        <v>0.2675500969618618</v>
      </c>
      <c r="AB89" s="110">
        <v>0.3363761538069254</v>
      </c>
      <c r="AC89" s="110">
        <v>-0.07990841442472818</v>
      </c>
      <c r="AD89" s="110">
        <v>0.4850068433495085</v>
      </c>
      <c r="AE89" s="110">
        <v>-0.08987571568216735</v>
      </c>
      <c r="AF89" s="110">
        <v>-0.1927455733881609</v>
      </c>
      <c r="AG89" s="110">
        <v>0.4398616285258117</v>
      </c>
      <c r="AH89" s="110">
        <v>0.24378910684584332</v>
      </c>
      <c r="AI89" s="110">
        <v>0.30222305241462166</v>
      </c>
      <c r="AJ89" s="110">
        <v>0.057150168951684455</v>
      </c>
      <c r="AK89" s="110">
        <v>0.5209852748438826</v>
      </c>
      <c r="AL89" s="110">
        <v>-0.38565947072032125</v>
      </c>
      <c r="AM89" s="110">
        <v>0.1921182428585808</v>
      </c>
      <c r="AN89" s="110">
        <v>-0.0008042279411764053</v>
      </c>
      <c r="AP89" s="7">
        <v>0.10684</v>
      </c>
      <c r="AQ89" s="7">
        <v>0.09475</v>
      </c>
      <c r="AR89" s="7">
        <v>0.11835000000000001</v>
      </c>
      <c r="AS89" s="7">
        <v>0.09015000000000001</v>
      </c>
      <c r="AT89" s="7">
        <v>0.10097</v>
      </c>
      <c r="AU89" s="7">
        <v>0.08858</v>
      </c>
      <c r="AV89" s="7">
        <v>0.07447000000000001</v>
      </c>
      <c r="AW89" s="7">
        <v>0.09794200000000003</v>
      </c>
      <c r="AX89" s="7">
        <v>0.08304800000000001</v>
      </c>
      <c r="AY89" s="7">
        <v>0.0824</v>
      </c>
      <c r="AZ89" s="7">
        <v>0.06986700000000001</v>
      </c>
      <c r="BA89" s="7">
        <v>0.074631</v>
      </c>
      <c r="BB89" s="7">
        <v>0.08018</v>
      </c>
      <c r="BC89" s="7">
        <v>0.08398</v>
      </c>
      <c r="BD89" s="7">
        <v>0.08910000000000001</v>
      </c>
      <c r="BE89" s="7">
        <v>0.08034</v>
      </c>
      <c r="BF89" s="7">
        <v>0.06251</v>
      </c>
      <c r="BG89" s="7">
        <v>0.07835</v>
      </c>
      <c r="BI89" s="87">
        <f t="shared" si="37"/>
        <v>764.2228132205995</v>
      </c>
      <c r="BJ89" s="87">
        <f t="shared" si="38"/>
        <v>-801.8457855951067</v>
      </c>
      <c r="BK89" s="87">
        <f t="shared" si="39"/>
        <v>1596.3523819126663</v>
      </c>
      <c r="BL89" s="87">
        <f t="shared" si="40"/>
        <v>-278.44901910748763</v>
      </c>
      <c r="BM89" s="87">
        <f t="shared" si="41"/>
        <v>1738.4174570135756</v>
      </c>
      <c r="BN89" s="87">
        <f t="shared" si="42"/>
        <v>2482.173459125912</v>
      </c>
      <c r="BO89" s="87">
        <f t="shared" si="43"/>
        <v>-729.4935042930746</v>
      </c>
      <c r="BP89" s="87">
        <f t="shared" si="44"/>
        <v>3690.751725768321</v>
      </c>
      <c r="BQ89" s="87">
        <f t="shared" si="45"/>
        <v>-937.0019701159061</v>
      </c>
      <c r="BR89" s="87">
        <f t="shared" si="46"/>
        <v>-1687.138625525516</v>
      </c>
      <c r="BS89" s="87">
        <f t="shared" si="47"/>
        <v>2927.177969664716</v>
      </c>
      <c r="BT89" s="87">
        <f t="shared" si="48"/>
        <v>2511.0278005121863</v>
      </c>
      <c r="BU89" s="87">
        <f t="shared" si="49"/>
        <v>3711.6829069281207</v>
      </c>
      <c r="BV89" s="87">
        <f t="shared" si="50"/>
        <v>888.5165342002857</v>
      </c>
      <c r="BW89" s="87">
        <f t="shared" si="51"/>
        <v>8721.929102921904</v>
      </c>
      <c r="BX89" s="87">
        <f t="shared" si="52"/>
        <v>-9635.20051863529</v>
      </c>
      <c r="BY89" s="87">
        <f t="shared" si="53"/>
        <v>2836.2012744902286</v>
      </c>
      <c r="BZ89" s="87">
        <f t="shared" si="54"/>
        <v>-13.530202205881254</v>
      </c>
      <c r="CB89" s="87">
        <f t="shared" si="55"/>
        <v>-8.892794779400562</v>
      </c>
      <c r="CC89" s="87">
        <f t="shared" si="56"/>
        <v>-1534.7919905951067</v>
      </c>
      <c r="CD89" s="87">
        <f t="shared" si="57"/>
        <v>828.9129904126662</v>
      </c>
      <c r="CE89" s="87">
        <f t="shared" si="58"/>
        <v>-954.0213996074876</v>
      </c>
      <c r="CF89" s="87">
        <f t="shared" si="59"/>
        <v>1082.3608432135757</v>
      </c>
      <c r="CG89" s="87">
        <f t="shared" si="60"/>
        <v>1828.5274663259117</v>
      </c>
      <c r="CH89" s="87">
        <f t="shared" si="61"/>
        <v>-1409.3390706930747</v>
      </c>
      <c r="CI89" s="87">
        <f t="shared" si="62"/>
        <v>2945.443467788321</v>
      </c>
      <c r="CJ89" s="87">
        <f t="shared" si="63"/>
        <v>-1802.8213855559063</v>
      </c>
      <c r="CK89" s="87">
        <f t="shared" si="64"/>
        <v>-2408.4014815255164</v>
      </c>
      <c r="CL89" s="87">
        <f t="shared" si="65"/>
        <v>2462.229154074716</v>
      </c>
      <c r="CM89" s="87">
        <f t="shared" si="66"/>
        <v>1742.328500512186</v>
      </c>
      <c r="CN89" s="87">
        <f t="shared" si="67"/>
        <v>2726.970678328121</v>
      </c>
      <c r="CO89" s="87">
        <f t="shared" si="68"/>
        <v>-417.12472479971416</v>
      </c>
      <c r="CP89" s="87">
        <f t="shared" si="69"/>
        <v>7230.286400921904</v>
      </c>
      <c r="CQ89" s="87">
        <f t="shared" si="70"/>
        <v>-11642.39097663529</v>
      </c>
      <c r="CR89" s="87">
        <f t="shared" si="71"/>
        <v>1913.3792715902282</v>
      </c>
      <c r="CS89" s="87">
        <f t="shared" si="72"/>
        <v>-1331.6780662058814</v>
      </c>
      <c r="CT89" s="9">
        <f t="shared" si="73"/>
        <v>1250.9768827702524</v>
      </c>
    </row>
    <row r="90" spans="1:98" ht="13.5">
      <c r="A90" s="113" t="s">
        <v>175</v>
      </c>
      <c r="B90" s="112" t="s">
        <v>174</v>
      </c>
      <c r="C90" s="87">
        <v>1108.52</v>
      </c>
      <c r="D90" s="87">
        <v>1077.97</v>
      </c>
      <c r="E90" s="87">
        <v>1864.79</v>
      </c>
      <c r="F90" s="87">
        <v>1609.24</v>
      </c>
      <c r="G90" s="87">
        <v>1278.14</v>
      </c>
      <c r="H90" s="87">
        <v>1725.57</v>
      </c>
      <c r="I90" s="87">
        <v>2001.92</v>
      </c>
      <c r="J90" s="87">
        <v>2079</v>
      </c>
      <c r="K90" s="87">
        <v>1519.27</v>
      </c>
      <c r="L90" s="87">
        <v>2042.4</v>
      </c>
      <c r="M90" s="87">
        <v>1640.21</v>
      </c>
      <c r="N90" s="87">
        <v>2772.62</v>
      </c>
      <c r="O90" s="86">
        <v>8709.52</v>
      </c>
      <c r="P90" s="87">
        <v>9908.24</v>
      </c>
      <c r="Q90" s="87">
        <v>9358.23</v>
      </c>
      <c r="R90" s="87">
        <v>11489.58</v>
      </c>
      <c r="S90" s="87">
        <v>4446.57</v>
      </c>
      <c r="T90" s="87">
        <v>5837.17</v>
      </c>
      <c r="U90" s="87">
        <v>8686.48</v>
      </c>
      <c r="W90" s="110">
        <v>-0.017138719021564164</v>
      </c>
      <c r="X90" s="110">
        <v>0.7773229635693819</v>
      </c>
      <c r="Y90" s="110">
        <v>-0.13044679871027176</v>
      </c>
      <c r="Z90" s="110">
        <v>-0.17570717236995448</v>
      </c>
      <c r="AA90" s="110">
        <v>0.3299916457811194</v>
      </c>
      <c r="AB90" s="110">
        <v>0.16201198299188269</v>
      </c>
      <c r="AC90" s="110">
        <v>-0.20283587675163217</v>
      </c>
      <c r="AD90" s="110">
        <v>-0.19581659798654216</v>
      </c>
      <c r="AE90" s="110">
        <v>0.3944995783874943</v>
      </c>
      <c r="AF90" s="110">
        <v>-0.225033722498721</v>
      </c>
      <c r="AG90" s="110">
        <v>0.7303283116259529</v>
      </c>
      <c r="AH90" s="110">
        <v>2.0961878663845432</v>
      </c>
      <c r="AI90" s="110">
        <v>0.13181297739856035</v>
      </c>
      <c r="AJ90" s="110">
        <v>-0.05753602559356363</v>
      </c>
      <c r="AK90" s="110">
        <v>0.22985669993950375</v>
      </c>
      <c r="AL90" s="110">
        <v>-0.605104608870682</v>
      </c>
      <c r="AM90" s="110">
        <v>0.2931306294129734</v>
      </c>
      <c r="AN90" s="110">
        <v>0.5033438523788261</v>
      </c>
      <c r="AP90" s="7">
        <v>0.12163031577852586</v>
      </c>
      <c r="AQ90" s="7">
        <v>0.1090897048591839</v>
      </c>
      <c r="AR90" s="7">
        <v>0.13723651171750867</v>
      </c>
      <c r="AS90" s="7">
        <v>0.10840184350688133</v>
      </c>
      <c r="AT90" s="7">
        <v>0.11907866718962176</v>
      </c>
      <c r="AU90" s="7">
        <v>0.10227452327332634</v>
      </c>
      <c r="AV90" s="7">
        <v>0.09066159124756745</v>
      </c>
      <c r="AW90" s="7">
        <v>0.11865945795903737</v>
      </c>
      <c r="AX90" s="7">
        <v>0.10200791021748773</v>
      </c>
      <c r="AY90" s="7">
        <v>0.10222732694790072</v>
      </c>
      <c r="AZ90" s="7">
        <v>0.08881731046275687</v>
      </c>
      <c r="BA90" s="7">
        <v>0.09099407733289651</v>
      </c>
      <c r="BB90" s="7">
        <v>0.08018</v>
      </c>
      <c r="BC90" s="7">
        <v>0.08398</v>
      </c>
      <c r="BD90" s="7">
        <v>0.08910000000000001</v>
      </c>
      <c r="BE90" s="7">
        <v>0.08034</v>
      </c>
      <c r="BF90" s="7">
        <v>0.06251</v>
      </c>
      <c r="BG90" s="7">
        <v>0.07835</v>
      </c>
      <c r="BI90" s="87">
        <f t="shared" si="37"/>
        <v>-18.998612809784305</v>
      </c>
      <c r="BJ90" s="87">
        <f t="shared" si="38"/>
        <v>837.9308350388866</v>
      </c>
      <c r="BK90" s="87">
        <f t="shared" si="39"/>
        <v>-243.25588576692766</v>
      </c>
      <c r="BL90" s="87">
        <f t="shared" si="40"/>
        <v>-282.75501006462554</v>
      </c>
      <c r="BM90" s="87">
        <f t="shared" si="41"/>
        <v>421.77552213867995</v>
      </c>
      <c r="BN90" s="87">
        <f t="shared" si="42"/>
        <v>279.563017491303</v>
      </c>
      <c r="BO90" s="87">
        <f t="shared" si="43"/>
        <v>-406.0611983866275</v>
      </c>
      <c r="BP90" s="87">
        <f t="shared" si="44"/>
        <v>-407.10270721402117</v>
      </c>
      <c r="BQ90" s="87">
        <f t="shared" si="45"/>
        <v>599.3513744567684</v>
      </c>
      <c r="BR90" s="87">
        <f t="shared" si="46"/>
        <v>-459.60887483138777</v>
      </c>
      <c r="BS90" s="87">
        <f t="shared" si="47"/>
        <v>1197.8918000120043</v>
      </c>
      <c r="BT90" s="87">
        <f t="shared" si="48"/>
        <v>5811.932402095112</v>
      </c>
      <c r="BU90" s="87">
        <f t="shared" si="49"/>
        <v>1148.0277629123093</v>
      </c>
      <c r="BV90" s="87">
        <f t="shared" si="50"/>
        <v>-570.0807502271709</v>
      </c>
      <c r="BW90" s="87">
        <f t="shared" si="51"/>
        <v>2151.0518650748622</v>
      </c>
      <c r="BX90" s="87">
        <f t="shared" si="52"/>
        <v>-6952.39781198841</v>
      </c>
      <c r="BY90" s="87">
        <f t="shared" si="53"/>
        <v>1303.425862828845</v>
      </c>
      <c r="BZ90" s="87">
        <f t="shared" si="54"/>
        <v>2938.103634790112</v>
      </c>
      <c r="CB90" s="87">
        <f t="shared" si="55"/>
        <v>-153.82825045659578</v>
      </c>
      <c r="CC90" s="87">
        <f t="shared" si="56"/>
        <v>720.3354058918321</v>
      </c>
      <c r="CD90" s="87">
        <f t="shared" si="57"/>
        <v>-499.17316045262066</v>
      </c>
      <c r="CE90" s="87">
        <f t="shared" si="58"/>
        <v>-457.1995927096392</v>
      </c>
      <c r="CF90" s="87">
        <f t="shared" si="59"/>
        <v>269.5763144569368</v>
      </c>
      <c r="CG90" s="87">
        <f t="shared" si="60"/>
        <v>103.08116836654926</v>
      </c>
      <c r="CH90" s="87">
        <f t="shared" si="61"/>
        <v>-587.5584511369577</v>
      </c>
      <c r="CI90" s="87">
        <f t="shared" si="62"/>
        <v>-653.7957203108599</v>
      </c>
      <c r="CJ90" s="87">
        <f t="shared" si="63"/>
        <v>444.3738167006458</v>
      </c>
      <c r="CK90" s="87">
        <f t="shared" si="64"/>
        <v>-668.3979673897802</v>
      </c>
      <c r="CL90" s="87">
        <f t="shared" si="65"/>
        <v>1052.2127592178858</v>
      </c>
      <c r="CM90" s="87">
        <f t="shared" si="66"/>
        <v>5559.640403400377</v>
      </c>
      <c r="CN90" s="87">
        <f t="shared" si="67"/>
        <v>449.6984493123093</v>
      </c>
      <c r="CO90" s="87">
        <f t="shared" si="68"/>
        <v>-1402.1747454271708</v>
      </c>
      <c r="CP90" s="87">
        <f t="shared" si="69"/>
        <v>1317.233572074862</v>
      </c>
      <c r="CQ90" s="87">
        <f t="shared" si="70"/>
        <v>-7875.470669188409</v>
      </c>
      <c r="CR90" s="87">
        <f t="shared" si="71"/>
        <v>1025.470772128845</v>
      </c>
      <c r="CS90" s="87">
        <f t="shared" si="72"/>
        <v>2480.761365290112</v>
      </c>
      <c r="CT90" s="9">
        <f t="shared" si="73"/>
        <v>1124.7854697683206</v>
      </c>
    </row>
    <row r="91" spans="1:98" ht="13.5">
      <c r="A91" s="113" t="s">
        <v>601</v>
      </c>
      <c r="B91" s="112" t="s">
        <v>600</v>
      </c>
      <c r="C91" s="87">
        <v>1994.03</v>
      </c>
      <c r="D91" s="87">
        <v>1229.97</v>
      </c>
      <c r="E91" s="87">
        <v>1847.66</v>
      </c>
      <c r="F91" s="87">
        <v>3008.75</v>
      </c>
      <c r="G91" s="87">
        <v>3431.78</v>
      </c>
      <c r="H91" s="87">
        <v>2802.16</v>
      </c>
      <c r="I91" s="87">
        <v>2346.02</v>
      </c>
      <c r="J91" s="87">
        <v>2582.41</v>
      </c>
      <c r="K91" s="87">
        <v>5222.3</v>
      </c>
      <c r="L91" s="87">
        <v>6759.82</v>
      </c>
      <c r="M91" s="87">
        <v>7026.06</v>
      </c>
      <c r="N91" s="87">
        <v>10584.59</v>
      </c>
      <c r="O91" s="88">
        <v>14991.6</v>
      </c>
      <c r="P91" s="87">
        <v>18402.31</v>
      </c>
      <c r="Q91" s="87">
        <v>12922.82</v>
      </c>
      <c r="R91" s="87">
        <v>13913.3</v>
      </c>
      <c r="S91" s="87">
        <v>11344.23</v>
      </c>
      <c r="T91" s="87">
        <v>12293.89</v>
      </c>
      <c r="U91" s="87">
        <v>14657.7</v>
      </c>
      <c r="W91" s="110">
        <v>-0.361423538899028</v>
      </c>
      <c r="X91" s="110">
        <v>0.5158751786248379</v>
      </c>
      <c r="Y91" s="110">
        <v>0.6225561338355163</v>
      </c>
      <c r="Z91" s="110">
        <v>-0.014535559290705824</v>
      </c>
      <c r="AA91" s="110">
        <v>-0.280235494777599</v>
      </c>
      <c r="AB91" s="110">
        <v>-0.08606652621312616</v>
      </c>
      <c r="AC91" s="110">
        <v>0.10089957147382989</v>
      </c>
      <c r="AD91" s="110">
        <v>1.0020333438092819</v>
      </c>
      <c r="AE91" s="110">
        <v>0.2638865510060884</v>
      </c>
      <c r="AF91" s="110">
        <v>0.023052542738112303</v>
      </c>
      <c r="AG91" s="110">
        <v>0.5445608276616627</v>
      </c>
      <c r="AH91" s="110">
        <v>0.36691112129672043</v>
      </c>
      <c r="AI91" s="110">
        <v>0.19723375172076474</v>
      </c>
      <c r="AJ91" s="110">
        <v>-0.27171332908200174</v>
      </c>
      <c r="AK91" s="110">
        <v>0.11159738808875685</v>
      </c>
      <c r="AL91" s="110">
        <v>-0.18897677756556153</v>
      </c>
      <c r="AM91" s="110">
        <v>0.11589834437232005</v>
      </c>
      <c r="AN91" s="110">
        <v>0.16231621930077456</v>
      </c>
      <c r="AP91" s="7">
        <v>0.12073210604314452</v>
      </c>
      <c r="AQ91" s="7">
        <v>0.10468466334240387</v>
      </c>
      <c r="AR91" s="7">
        <v>0.1280814575516776</v>
      </c>
      <c r="AS91" s="7">
        <v>0.09767937831846457</v>
      </c>
      <c r="AT91" s="7">
        <v>0.10810785514812088</v>
      </c>
      <c r="AU91" s="7">
        <v>0.0946019602657847</v>
      </c>
      <c r="AV91" s="7">
        <v>0.07913785144673892</v>
      </c>
      <c r="AW91" s="7">
        <v>0.10317553196546642</v>
      </c>
      <c r="AX91" s="7">
        <v>0.08597804557117161</v>
      </c>
      <c r="AY91" s="7">
        <v>0.0827384674802513</v>
      </c>
      <c r="AZ91" s="7">
        <v>0.06986700000000001</v>
      </c>
      <c r="BA91" s="7">
        <v>0.074631</v>
      </c>
      <c r="BB91" s="7">
        <v>0.08018</v>
      </c>
      <c r="BC91" s="7">
        <v>0.08398</v>
      </c>
      <c r="BD91" s="7">
        <v>0.08910000000000001</v>
      </c>
      <c r="BE91" s="7">
        <v>0.08034</v>
      </c>
      <c r="BF91" s="7">
        <v>0.06251</v>
      </c>
      <c r="BG91" s="7">
        <v>0.07835</v>
      </c>
      <c r="BI91" s="87">
        <f t="shared" si="37"/>
        <v>-720.6893792708288</v>
      </c>
      <c r="BJ91" s="87">
        <f t="shared" si="38"/>
        <v>634.5109934531919</v>
      </c>
      <c r="BK91" s="87">
        <f t="shared" si="39"/>
        <v>1150.2720662425302</v>
      </c>
      <c r="BL91" s="87">
        <f t="shared" si="40"/>
        <v>-43.733864015911145</v>
      </c>
      <c r="BM91" s="87">
        <f t="shared" si="41"/>
        <v>-961.7065662678688</v>
      </c>
      <c r="BN91" s="87">
        <f t="shared" si="42"/>
        <v>-241.1721770933736</v>
      </c>
      <c r="BO91" s="87">
        <f t="shared" si="43"/>
        <v>236.7124126690344</v>
      </c>
      <c r="BP91" s="87">
        <f t="shared" si="44"/>
        <v>2587.6609273865274</v>
      </c>
      <c r="BQ91" s="87">
        <f t="shared" si="45"/>
        <v>1378.0947353190954</v>
      </c>
      <c r="BR91" s="87">
        <f t="shared" si="46"/>
        <v>155.8310394519463</v>
      </c>
      <c r="BS91" s="87">
        <f t="shared" si="47"/>
        <v>3826.117048800502</v>
      </c>
      <c r="BT91" s="87">
        <f t="shared" si="48"/>
        <v>3883.603785366054</v>
      </c>
      <c r="BU91" s="87">
        <f t="shared" si="49"/>
        <v>2956.8495122970166</v>
      </c>
      <c r="BV91" s="87">
        <f t="shared" si="50"/>
        <v>-5000.152912899011</v>
      </c>
      <c r="BW91" s="87">
        <f t="shared" si="51"/>
        <v>1442.1529587411487</v>
      </c>
      <c r="BX91" s="87">
        <f t="shared" si="52"/>
        <v>-2629.290599302927</v>
      </c>
      <c r="BY91" s="87">
        <f t="shared" si="53"/>
        <v>1314.7774751788043</v>
      </c>
      <c r="BZ91" s="87">
        <f t="shared" si="54"/>
        <v>1995.4977452995993</v>
      </c>
      <c r="CB91" s="87">
        <f t="shared" si="55"/>
        <v>-961.4328206840403</v>
      </c>
      <c r="CC91" s="87">
        <f t="shared" si="56"/>
        <v>505.75199808193537</v>
      </c>
      <c r="CD91" s="87">
        <f t="shared" si="57"/>
        <v>913.6210803825975</v>
      </c>
      <c r="CE91" s="87">
        <f t="shared" si="58"/>
        <v>-337.6266935315914</v>
      </c>
      <c r="CF91" s="87">
        <f t="shared" si="59"/>
        <v>-1332.7089414080872</v>
      </c>
      <c r="CG91" s="87">
        <f t="shared" si="60"/>
        <v>-506.26200607174485</v>
      </c>
      <c r="CH91" s="87">
        <f t="shared" si="61"/>
        <v>51.05343041795595</v>
      </c>
      <c r="CI91" s="87">
        <f t="shared" si="62"/>
        <v>2321.2194018835876</v>
      </c>
      <c r="CJ91" s="87">
        <f t="shared" si="63"/>
        <v>929.0915879327658</v>
      </c>
      <c r="CK91" s="87">
        <f t="shared" si="64"/>
        <v>-403.466107790406</v>
      </c>
      <c r="CL91" s="87">
        <f t="shared" si="65"/>
        <v>3335.2273147805017</v>
      </c>
      <c r="CM91" s="87">
        <f t="shared" si="66"/>
        <v>3093.6652490760544</v>
      </c>
      <c r="CN91" s="87">
        <f t="shared" si="67"/>
        <v>1754.8230242970167</v>
      </c>
      <c r="CO91" s="87">
        <f t="shared" si="68"/>
        <v>-6545.578906699012</v>
      </c>
      <c r="CP91" s="87">
        <f t="shared" si="69"/>
        <v>290.7296967411487</v>
      </c>
      <c r="CQ91" s="87">
        <f t="shared" si="70"/>
        <v>-3747.0851213029264</v>
      </c>
      <c r="CR91" s="87">
        <f t="shared" si="71"/>
        <v>605.6496578788043</v>
      </c>
      <c r="CS91" s="87">
        <f t="shared" si="72"/>
        <v>1032.2714637995991</v>
      </c>
      <c r="CT91" s="9">
        <f t="shared" si="73"/>
        <v>998.9433077841587</v>
      </c>
    </row>
    <row r="92" spans="1:98" ht="13.5">
      <c r="A92" s="113" t="s">
        <v>585</v>
      </c>
      <c r="B92" s="112" t="s">
        <v>584</v>
      </c>
      <c r="C92" s="87">
        <v>2743.75</v>
      </c>
      <c r="D92" s="87">
        <v>2897.31</v>
      </c>
      <c r="E92" s="87">
        <v>2242.16</v>
      </c>
      <c r="F92" s="87">
        <v>2767.8</v>
      </c>
      <c r="G92" s="87">
        <v>2651.88</v>
      </c>
      <c r="H92" s="87">
        <v>3060.56</v>
      </c>
      <c r="I92" s="87">
        <v>6090.35</v>
      </c>
      <c r="J92" s="87">
        <v>4176.09</v>
      </c>
      <c r="K92" s="87">
        <v>4754.83</v>
      </c>
      <c r="L92" s="87">
        <v>5086.66</v>
      </c>
      <c r="M92" s="87">
        <v>4844.2</v>
      </c>
      <c r="N92" s="87">
        <v>6800.65</v>
      </c>
      <c r="O92" s="86">
        <v>8560.7</v>
      </c>
      <c r="P92" s="87">
        <v>11527.86</v>
      </c>
      <c r="Q92" s="87">
        <v>14692.17</v>
      </c>
      <c r="R92" s="87">
        <v>16176.1</v>
      </c>
      <c r="S92" s="87">
        <v>10503.09</v>
      </c>
      <c r="T92" s="87">
        <v>13795.86</v>
      </c>
      <c r="U92" s="87">
        <v>12598.07</v>
      </c>
      <c r="W92" s="110">
        <v>0.0971277129145478</v>
      </c>
      <c r="X92" s="110">
        <v>-0.16654697395051254</v>
      </c>
      <c r="Y92" s="110">
        <v>0.32547391508694967</v>
      </c>
      <c r="Z92" s="110">
        <v>0.028012528810354098</v>
      </c>
      <c r="AA92" s="110">
        <v>0.26358148893360167</v>
      </c>
      <c r="AB92" s="110">
        <v>0.0015013648771611265</v>
      </c>
      <c r="AC92" s="110">
        <v>-0.26207241175668927</v>
      </c>
      <c r="AD92" s="110">
        <v>0.40698103915291783</v>
      </c>
      <c r="AE92" s="110">
        <v>0.09901553270619123</v>
      </c>
      <c r="AF92" s="110">
        <v>0.006170873477187699</v>
      </c>
      <c r="AG92" s="110">
        <v>0.31773038420448696</v>
      </c>
      <c r="AH92" s="110">
        <v>0.25568267123082</v>
      </c>
      <c r="AI92" s="110">
        <v>0.2561635842767027</v>
      </c>
      <c r="AJ92" s="110">
        <v>0.28095297017922904</v>
      </c>
      <c r="AK92" s="110">
        <v>0.12687493219555623</v>
      </c>
      <c r="AL92" s="110">
        <v>-0.29181920808583817</v>
      </c>
      <c r="AM92" s="110">
        <v>0.35567833918076386</v>
      </c>
      <c r="AN92" s="110">
        <v>-0.03364089546047089</v>
      </c>
      <c r="AP92" s="7">
        <v>0.10684</v>
      </c>
      <c r="AQ92" s="7">
        <v>0.09475</v>
      </c>
      <c r="AR92" s="7">
        <v>0.11835000000000001</v>
      </c>
      <c r="AS92" s="7">
        <v>0.09015000000000001</v>
      </c>
      <c r="AT92" s="7">
        <v>0.10097</v>
      </c>
      <c r="AU92" s="7">
        <v>0.08858</v>
      </c>
      <c r="AV92" s="7">
        <v>0.07447000000000001</v>
      </c>
      <c r="AW92" s="7">
        <v>0.09794200000000003</v>
      </c>
      <c r="AX92" s="7">
        <v>0.08304800000000001</v>
      </c>
      <c r="AY92" s="7">
        <v>0.0824</v>
      </c>
      <c r="AZ92" s="7">
        <v>0.06986700000000001</v>
      </c>
      <c r="BA92" s="7">
        <v>0.074631</v>
      </c>
      <c r="BB92" s="7">
        <v>0.08018</v>
      </c>
      <c r="BC92" s="7">
        <v>0.08398</v>
      </c>
      <c r="BD92" s="7">
        <v>0.08910000000000001</v>
      </c>
      <c r="BE92" s="7">
        <v>0.08034</v>
      </c>
      <c r="BF92" s="7">
        <v>0.06251</v>
      </c>
      <c r="BG92" s="7">
        <v>0.07835</v>
      </c>
      <c r="BI92" s="87">
        <f t="shared" si="37"/>
        <v>266.4941623092905</v>
      </c>
      <c r="BJ92" s="87">
        <f t="shared" si="38"/>
        <v>-482.5382130965595</v>
      </c>
      <c r="BK92" s="87">
        <f t="shared" si="39"/>
        <v>729.764593451355</v>
      </c>
      <c r="BL92" s="87">
        <f t="shared" si="40"/>
        <v>77.53307724129807</v>
      </c>
      <c r="BM92" s="87">
        <f t="shared" si="41"/>
        <v>698.9864788732397</v>
      </c>
      <c r="BN92" s="87">
        <f t="shared" si="42"/>
        <v>4.595017288444257</v>
      </c>
      <c r="BO92" s="87">
        <f t="shared" si="43"/>
        <v>-1596.1127129423526</v>
      </c>
      <c r="BP92" s="87">
        <f t="shared" si="44"/>
        <v>1699.5894477961087</v>
      </c>
      <c r="BQ92" s="87">
        <f t="shared" si="45"/>
        <v>470.80202537737927</v>
      </c>
      <c r="BR92" s="87">
        <f t="shared" si="46"/>
        <v>31.38913528147158</v>
      </c>
      <c r="BS92" s="87">
        <f t="shared" si="47"/>
        <v>1539.1495271633758</v>
      </c>
      <c r="BT92" s="87">
        <f t="shared" si="48"/>
        <v>1738.8083581058759</v>
      </c>
      <c r="BU92" s="87">
        <f t="shared" si="49"/>
        <v>2192.939595917569</v>
      </c>
      <c r="BV92" s="87">
        <f t="shared" si="50"/>
        <v>3238.7865068103274</v>
      </c>
      <c r="BW92" s="87">
        <f t="shared" si="51"/>
        <v>1864.0680725555853</v>
      </c>
      <c r="BX92" s="87">
        <f t="shared" si="52"/>
        <v>-4720.496691917327</v>
      </c>
      <c r="BY92" s="87">
        <f t="shared" si="53"/>
        <v>3735.721607466089</v>
      </c>
      <c r="BZ92" s="87">
        <f t="shared" si="54"/>
        <v>-464.10508404729194</v>
      </c>
      <c r="CB92" s="87">
        <f t="shared" si="55"/>
        <v>-26.648087690709477</v>
      </c>
      <c r="CC92" s="87">
        <f t="shared" si="56"/>
        <v>-757.0583355965595</v>
      </c>
      <c r="CD92" s="87">
        <f t="shared" si="57"/>
        <v>464.404957451355</v>
      </c>
      <c r="CE92" s="87">
        <f t="shared" si="58"/>
        <v>-171.98409275870196</v>
      </c>
      <c r="CF92" s="87">
        <f t="shared" si="59"/>
        <v>431.2261552732396</v>
      </c>
      <c r="CG92" s="87">
        <f t="shared" si="60"/>
        <v>-266.50938751155576</v>
      </c>
      <c r="CH92" s="87">
        <f t="shared" si="61"/>
        <v>-2049.661077442353</v>
      </c>
      <c r="CI92" s="87">
        <f t="shared" si="62"/>
        <v>1290.5748410161086</v>
      </c>
      <c r="CJ92" s="87">
        <f t="shared" si="63"/>
        <v>75.92290353737921</v>
      </c>
      <c r="CK92" s="87">
        <f t="shared" si="64"/>
        <v>-387.75164871852843</v>
      </c>
      <c r="CL92" s="87">
        <f t="shared" si="65"/>
        <v>1200.6998057633757</v>
      </c>
      <c r="CM92" s="87">
        <f t="shared" si="66"/>
        <v>1231.269047955876</v>
      </c>
      <c r="CN92" s="87">
        <f t="shared" si="67"/>
        <v>1506.5426699175691</v>
      </c>
      <c r="CO92" s="87">
        <f t="shared" si="68"/>
        <v>2270.6768240103274</v>
      </c>
      <c r="CP92" s="87">
        <f t="shared" si="69"/>
        <v>554.9957255555853</v>
      </c>
      <c r="CQ92" s="87">
        <f t="shared" si="70"/>
        <v>-6020.0845659173265</v>
      </c>
      <c r="CR92" s="87">
        <f t="shared" si="71"/>
        <v>3079.173451566089</v>
      </c>
      <c r="CS92" s="87">
        <f t="shared" si="72"/>
        <v>-1545.010715047292</v>
      </c>
      <c r="CT92" s="9">
        <f t="shared" si="73"/>
        <v>880.7784713638787</v>
      </c>
    </row>
    <row r="93" spans="2:98" ht="12.75">
      <c r="B93" s="3" t="s">
        <v>57</v>
      </c>
      <c r="C93" s="87">
        <v>597.66</v>
      </c>
      <c r="D93" s="87">
        <v>588.61</v>
      </c>
      <c r="E93" s="87">
        <v>619.67</v>
      </c>
      <c r="F93" s="87">
        <v>822.19</v>
      </c>
      <c r="G93" s="87">
        <v>698.29</v>
      </c>
      <c r="H93" s="87">
        <v>1190.58</v>
      </c>
      <c r="I93" s="87">
        <v>1993.49</v>
      </c>
      <c r="J93" s="87">
        <v>1869</v>
      </c>
      <c r="K93" s="87">
        <v>2859.93</v>
      </c>
      <c r="L93" s="87">
        <v>1982.37</v>
      </c>
      <c r="M93" s="87">
        <v>2145.65</v>
      </c>
      <c r="N93" s="87">
        <v>1971.47</v>
      </c>
      <c r="O93" s="86">
        <v>2736.68</v>
      </c>
      <c r="P93" s="87">
        <v>4121.16</v>
      </c>
      <c r="Q93" s="87">
        <v>4989.57</v>
      </c>
      <c r="R93" s="87">
        <v>7514.06</v>
      </c>
      <c r="S93" s="87">
        <v>7646.34</v>
      </c>
      <c r="T93" s="87">
        <v>7178.92</v>
      </c>
      <c r="U93" s="87">
        <v>8087.77</v>
      </c>
      <c r="W93" s="110">
        <v>0.01890272014753336</v>
      </c>
      <c r="X93" s="110">
        <v>0.05972850678733033</v>
      </c>
      <c r="Y93" s="110">
        <v>0.35866780529461995</v>
      </c>
      <c r="Z93" s="110">
        <v>-0.11879321181646763</v>
      </c>
      <c r="AA93" s="110">
        <v>0.783166904422254</v>
      </c>
      <c r="AB93" s="110">
        <v>0.7234</v>
      </c>
      <c r="AC93" s="110">
        <v>-0.058256933967738234</v>
      </c>
      <c r="AD93" s="110">
        <v>0.5491065927295131</v>
      </c>
      <c r="AE93" s="110">
        <v>-0.32519290430355574</v>
      </c>
      <c r="AF93" s="110">
        <v>0.1622067664741247</v>
      </c>
      <c r="AG93" s="110">
        <v>-0.06978395374784452</v>
      </c>
      <c r="AH93" s="110">
        <v>0.36528186675389795</v>
      </c>
      <c r="AI93" s="110">
        <v>-0.09684452643937036</v>
      </c>
      <c r="AJ93" s="110">
        <v>0.1631427687137994</v>
      </c>
      <c r="AK93" s="110">
        <v>0.36934176714765776</v>
      </c>
      <c r="AL93" s="110">
        <v>-0.037803625461510726</v>
      </c>
      <c r="AM93" s="110">
        <v>-0.05687627664362449</v>
      </c>
      <c r="AN93" s="110">
        <v>0.1393951630172101</v>
      </c>
      <c r="AP93" s="7">
        <v>0.10987769744651647</v>
      </c>
      <c r="AQ93" s="7">
        <v>0.09860796662144214</v>
      </c>
      <c r="AR93" s="7">
        <v>0.11835000000000001</v>
      </c>
      <c r="AS93" s="7">
        <v>0.09363886904977847</v>
      </c>
      <c r="AT93" s="7">
        <v>0.10626763866392436</v>
      </c>
      <c r="AU93" s="7">
        <v>0.09073491922198479</v>
      </c>
      <c r="AV93" s="7">
        <v>0.07447000000000001</v>
      </c>
      <c r="AW93" s="7">
        <v>0.09794200000000003</v>
      </c>
      <c r="AX93" s="7">
        <v>0.08304800000000001</v>
      </c>
      <c r="AY93" s="7">
        <v>0.0824</v>
      </c>
      <c r="AZ93" s="7">
        <v>0.06986700000000001</v>
      </c>
      <c r="BA93" s="7">
        <v>0.074631</v>
      </c>
      <c r="BB93" s="7">
        <v>0.08018</v>
      </c>
      <c r="BC93" s="7">
        <v>0.08398</v>
      </c>
      <c r="BD93" s="7">
        <v>0.08910000000000001</v>
      </c>
      <c r="BE93" s="7">
        <v>0.08034</v>
      </c>
      <c r="BF93" s="7">
        <v>0.06251</v>
      </c>
      <c r="BG93" s="7">
        <v>0.07835</v>
      </c>
      <c r="BI93" s="87">
        <f t="shared" si="37"/>
        <v>11.297399723374786</v>
      </c>
      <c r="BJ93" s="87">
        <f t="shared" si="38"/>
        <v>35.156796380090505</v>
      </c>
      <c r="BK93" s="87">
        <f t="shared" si="39"/>
        <v>222.25567890691713</v>
      </c>
      <c r="BL93" s="87">
        <f t="shared" si="40"/>
        <v>-97.67059082338152</v>
      </c>
      <c r="BM93" s="87">
        <f t="shared" si="41"/>
        <v>546.8776176890158</v>
      </c>
      <c r="BN93" s="87">
        <f t="shared" si="42"/>
        <v>861.265572</v>
      </c>
      <c r="BO93" s="87">
        <f t="shared" si="43"/>
        <v>-116.13461529534649</v>
      </c>
      <c r="BP93" s="87">
        <f t="shared" si="44"/>
        <v>1026.28022181146</v>
      </c>
      <c r="BQ93" s="87">
        <f t="shared" si="45"/>
        <v>-930.0289428048682</v>
      </c>
      <c r="BR93" s="87">
        <f t="shared" si="46"/>
        <v>321.55382765531056</v>
      </c>
      <c r="BS93" s="87">
        <f t="shared" si="47"/>
        <v>-149.7319403590626</v>
      </c>
      <c r="BT93" s="87">
        <f t="shared" si="48"/>
        <v>720.1422418493072</v>
      </c>
      <c r="BU93" s="87">
        <f t="shared" si="49"/>
        <v>-265.03247861609606</v>
      </c>
      <c r="BV93" s="87">
        <f t="shared" si="50"/>
        <v>672.3374527125616</v>
      </c>
      <c r="BW93" s="87">
        <f t="shared" si="51"/>
        <v>1842.8566011069386</v>
      </c>
      <c r="BX93" s="87">
        <f t="shared" si="52"/>
        <v>-284.0587099353193</v>
      </c>
      <c r="BY93" s="87">
        <f t="shared" si="53"/>
        <v>-434.8953491512117</v>
      </c>
      <c r="BZ93" s="87">
        <f t="shared" si="54"/>
        <v>1000.70672368751</v>
      </c>
      <c r="CB93" s="87">
        <f t="shared" si="55"/>
        <v>-54.37210493251025</v>
      </c>
      <c r="CC93" s="87">
        <f t="shared" si="56"/>
        <v>-22.884838852956555</v>
      </c>
      <c r="CD93" s="87">
        <f t="shared" si="57"/>
        <v>148.91773440691713</v>
      </c>
      <c r="CE93" s="87">
        <f t="shared" si="58"/>
        <v>-174.6595325674189</v>
      </c>
      <c r="CF93" s="87">
        <f t="shared" si="59"/>
        <v>472.671988286384</v>
      </c>
      <c r="CG93" s="87">
        <f t="shared" si="60"/>
        <v>753.2383918726892</v>
      </c>
      <c r="CH93" s="87">
        <f t="shared" si="61"/>
        <v>-264.5898155953465</v>
      </c>
      <c r="CI93" s="87">
        <f t="shared" si="62"/>
        <v>843.22662381146</v>
      </c>
      <c r="CJ93" s="87">
        <f t="shared" si="63"/>
        <v>-1167.5404094448681</v>
      </c>
      <c r="CK93" s="87">
        <f t="shared" si="64"/>
        <v>158.20653965531054</v>
      </c>
      <c r="CL93" s="87">
        <f t="shared" si="65"/>
        <v>-299.64206890906263</v>
      </c>
      <c r="CM93" s="87">
        <f t="shared" si="66"/>
        <v>573.0094642793072</v>
      </c>
      <c r="CN93" s="87">
        <f t="shared" si="67"/>
        <v>-484.45948101609605</v>
      </c>
      <c r="CO93" s="87">
        <f t="shared" si="68"/>
        <v>326.2424359125615</v>
      </c>
      <c r="CP93" s="87">
        <f t="shared" si="69"/>
        <v>1398.2859141069387</v>
      </c>
      <c r="CQ93" s="87">
        <f t="shared" si="70"/>
        <v>-887.7382903353193</v>
      </c>
      <c r="CR93" s="87">
        <f t="shared" si="71"/>
        <v>-912.8680625512117</v>
      </c>
      <c r="CS93" s="87">
        <f t="shared" si="72"/>
        <v>438.23834168751</v>
      </c>
      <c r="CT93" s="9">
        <f t="shared" si="73"/>
        <v>843.2828298142882</v>
      </c>
    </row>
    <row r="94" spans="2:98" ht="12.75">
      <c r="B94" s="3" t="s">
        <v>48</v>
      </c>
      <c r="C94" s="87">
        <v>1581.13</v>
      </c>
      <c r="D94" s="87">
        <v>2046.37</v>
      </c>
      <c r="E94" s="87">
        <v>2092.63</v>
      </c>
      <c r="F94" s="87">
        <v>2238.9</v>
      </c>
      <c r="G94" s="87">
        <v>2826.12</v>
      </c>
      <c r="H94" s="87">
        <v>4027.58</v>
      </c>
      <c r="I94" s="87">
        <v>3630.88</v>
      </c>
      <c r="J94" s="87">
        <v>2348.15</v>
      </c>
      <c r="K94" s="87">
        <v>2499.74</v>
      </c>
      <c r="L94" s="87">
        <v>3181.41</v>
      </c>
      <c r="M94" s="87">
        <v>1946.94</v>
      </c>
      <c r="N94" s="87">
        <v>3022.65</v>
      </c>
      <c r="O94" s="86">
        <v>4199.91</v>
      </c>
      <c r="P94" s="87">
        <v>4155.42</v>
      </c>
      <c r="Q94" s="87">
        <v>4443.98</v>
      </c>
      <c r="R94" s="87">
        <v>2983.49</v>
      </c>
      <c r="S94" s="87">
        <v>774.34</v>
      </c>
      <c r="T94" s="87">
        <v>3092.76</v>
      </c>
      <c r="U94" s="87">
        <v>4019.98</v>
      </c>
      <c r="W94" s="110">
        <v>0.33832509450421644</v>
      </c>
      <c r="X94" s="110">
        <v>0.03845736013036394</v>
      </c>
      <c r="Y94" s="110">
        <v>0.05178365937859608</v>
      </c>
      <c r="Z94" s="110">
        <v>0.2830714143624429</v>
      </c>
      <c r="AA94" s="110">
        <v>0.2526356589147287</v>
      </c>
      <c r="AB94" s="110">
        <v>-0.07933659261092896</v>
      </c>
      <c r="AC94" s="110">
        <v>-0.29992606036163205</v>
      </c>
      <c r="AD94" s="110">
        <v>0.19011041766682668</v>
      </c>
      <c r="AE94" s="110">
        <v>0.318596208148447</v>
      </c>
      <c r="AF94" s="110">
        <v>-0.360376896720509</v>
      </c>
      <c r="AG94" s="110">
        <v>0.5977616223455136</v>
      </c>
      <c r="AH94" s="110">
        <v>0.3544872178650542</v>
      </c>
      <c r="AI94" s="110">
        <v>0.22471224738768347</v>
      </c>
      <c r="AJ94" s="110">
        <v>0.4282790878970961</v>
      </c>
      <c r="AK94" s="110">
        <v>-0.3009786753390492</v>
      </c>
      <c r="AL94" s="110">
        <v>-0.7726168528359181</v>
      </c>
      <c r="AM94" s="110">
        <v>2.8385081318262033</v>
      </c>
      <c r="AN94" s="110">
        <v>0.29700222824151146</v>
      </c>
      <c r="AP94" s="7">
        <v>0.10684</v>
      </c>
      <c r="AQ94" s="7">
        <v>0.09475</v>
      </c>
      <c r="AR94" s="7">
        <v>0.11835000000000001</v>
      </c>
      <c r="AS94" s="7">
        <v>0.09252317345674314</v>
      </c>
      <c r="AT94" s="7">
        <v>0.10350871070346056</v>
      </c>
      <c r="AU94" s="7">
        <v>0.08858</v>
      </c>
      <c r="AV94" s="7">
        <v>0.07447000000000001</v>
      </c>
      <c r="AW94" s="7">
        <v>0.09794200000000003</v>
      </c>
      <c r="AX94" s="7">
        <v>0.08304800000000001</v>
      </c>
      <c r="AY94" s="7">
        <v>0.0824</v>
      </c>
      <c r="AZ94" s="7">
        <v>0.06986700000000001</v>
      </c>
      <c r="BA94" s="7">
        <v>0.074631</v>
      </c>
      <c r="BB94" s="7">
        <v>0.08018</v>
      </c>
      <c r="BC94" s="7">
        <v>0.08398</v>
      </c>
      <c r="BD94" s="7">
        <v>0.08910000000000001</v>
      </c>
      <c r="BE94" s="7">
        <v>0.08034</v>
      </c>
      <c r="BF94" s="7">
        <v>0.06251</v>
      </c>
      <c r="BG94" s="7">
        <v>0.07835</v>
      </c>
      <c r="BI94" s="87">
        <f t="shared" si="37"/>
        <v>534.9359566734518</v>
      </c>
      <c r="BJ94" s="87">
        <f t="shared" si="38"/>
        <v>78.69798804997285</v>
      </c>
      <c r="BK94" s="87">
        <f t="shared" si="39"/>
        <v>108.36403912543152</v>
      </c>
      <c r="BL94" s="87">
        <f t="shared" si="40"/>
        <v>633.7685896160734</v>
      </c>
      <c r="BM94" s="87">
        <f t="shared" si="41"/>
        <v>713.9786883720931</v>
      </c>
      <c r="BN94" s="87">
        <f t="shared" si="42"/>
        <v>-319.5344736679252</v>
      </c>
      <c r="BO94" s="87">
        <f t="shared" si="43"/>
        <v>-1088.9955340458425</v>
      </c>
      <c r="BP94" s="87">
        <f t="shared" si="44"/>
        <v>446.40777724435907</v>
      </c>
      <c r="BQ94" s="87">
        <f t="shared" si="45"/>
        <v>796.4076853569989</v>
      </c>
      <c r="BR94" s="87">
        <f t="shared" si="46"/>
        <v>-1146.5066629955945</v>
      </c>
      <c r="BS94" s="87">
        <f t="shared" si="47"/>
        <v>1163.8060130093743</v>
      </c>
      <c r="BT94" s="87">
        <f t="shared" si="48"/>
        <v>1071.490789079806</v>
      </c>
      <c r="BU94" s="87">
        <f t="shared" si="49"/>
        <v>943.7712149260057</v>
      </c>
      <c r="BV94" s="87">
        <f t="shared" si="50"/>
        <v>1779.6794874293512</v>
      </c>
      <c r="BW94" s="87">
        <f t="shared" si="51"/>
        <v>-1337.5432136332277</v>
      </c>
      <c r="BX94" s="87">
        <f t="shared" si="52"/>
        <v>-2305.0946542674333</v>
      </c>
      <c r="BY94" s="87">
        <f t="shared" si="53"/>
        <v>2197.9703867983026</v>
      </c>
      <c r="BZ94" s="87">
        <f t="shared" si="54"/>
        <v>918.556611416217</v>
      </c>
      <c r="CB94" s="87">
        <f t="shared" si="55"/>
        <v>366.00802747345176</v>
      </c>
      <c r="CC94" s="87">
        <f t="shared" si="56"/>
        <v>-115.19556945002715</v>
      </c>
      <c r="CD94" s="87">
        <f t="shared" si="57"/>
        <v>-139.29872137456852</v>
      </c>
      <c r="CE94" s="87">
        <f t="shared" si="58"/>
        <v>426.61845656377113</v>
      </c>
      <c r="CF94" s="87">
        <f t="shared" si="59"/>
        <v>421.45065087882915</v>
      </c>
      <c r="CG94" s="87">
        <f t="shared" si="60"/>
        <v>-676.2975100679253</v>
      </c>
      <c r="CH94" s="87">
        <f t="shared" si="61"/>
        <v>-1359.3871676458427</v>
      </c>
      <c r="CI94" s="87">
        <f t="shared" si="62"/>
        <v>216.425269944359</v>
      </c>
      <c r="CJ94" s="87">
        <f t="shared" si="63"/>
        <v>588.8092778369988</v>
      </c>
      <c r="CK94" s="87">
        <f t="shared" si="64"/>
        <v>-1408.6548469955944</v>
      </c>
      <c r="CL94" s="87">
        <f t="shared" si="65"/>
        <v>1027.7791560293742</v>
      </c>
      <c r="CM94" s="87">
        <f t="shared" si="66"/>
        <v>845.9073969298062</v>
      </c>
      <c r="CN94" s="87">
        <f t="shared" si="67"/>
        <v>607.0224311260057</v>
      </c>
      <c r="CO94" s="87">
        <f t="shared" si="68"/>
        <v>1430.7073158293513</v>
      </c>
      <c r="CP94" s="87">
        <f t="shared" si="69"/>
        <v>-1733.5018316332278</v>
      </c>
      <c r="CQ94" s="87">
        <f t="shared" si="70"/>
        <v>-2544.788240867433</v>
      </c>
      <c r="CR94" s="87">
        <f t="shared" si="71"/>
        <v>2149.5663933983024</v>
      </c>
      <c r="CS94" s="87">
        <f t="shared" si="72"/>
        <v>676.238865416217</v>
      </c>
      <c r="CT94" s="9">
        <f t="shared" si="73"/>
        <v>779.409353391848</v>
      </c>
    </row>
    <row r="95" spans="1:98" ht="13.5">
      <c r="A95" s="113" t="s">
        <v>651</v>
      </c>
      <c r="B95" s="112" t="s">
        <v>650</v>
      </c>
      <c r="C95" s="87">
        <v>3234.15</v>
      </c>
      <c r="D95" s="87">
        <v>3805.49</v>
      </c>
      <c r="E95" s="87">
        <v>3765.62</v>
      </c>
      <c r="F95" s="87">
        <v>4702.09</v>
      </c>
      <c r="G95" s="87">
        <v>4864.7</v>
      </c>
      <c r="H95" s="87">
        <v>6863.7</v>
      </c>
      <c r="I95" s="87">
        <v>8206.45</v>
      </c>
      <c r="J95" s="87">
        <v>7655.64</v>
      </c>
      <c r="K95" s="87">
        <v>11750.23</v>
      </c>
      <c r="L95" s="87">
        <v>9119.63</v>
      </c>
      <c r="M95" s="87">
        <v>7706.12</v>
      </c>
      <c r="N95" s="87">
        <v>9046.42</v>
      </c>
      <c r="O95" s="86">
        <v>24791.37</v>
      </c>
      <c r="P95" s="87">
        <v>30931.73</v>
      </c>
      <c r="Q95" s="87">
        <v>37047.05</v>
      </c>
      <c r="R95" s="87">
        <v>34698.29</v>
      </c>
      <c r="S95" s="87">
        <v>26420.43</v>
      </c>
      <c r="T95" s="87">
        <v>27242.16</v>
      </c>
      <c r="U95" s="87">
        <v>25573.32</v>
      </c>
      <c r="W95" s="110">
        <v>0.20639147802929436</v>
      </c>
      <c r="X95" s="110">
        <v>0.03298994358596996</v>
      </c>
      <c r="Y95" s="110">
        <v>0.28125371007954425</v>
      </c>
      <c r="Z95" s="110">
        <v>0.08747220163083758</v>
      </c>
      <c r="AA95" s="110">
        <v>0.43464553510565795</v>
      </c>
      <c r="AB95" s="110">
        <v>-0.1295361406426324</v>
      </c>
      <c r="AC95" s="110">
        <v>-0.0002729257641920224</v>
      </c>
      <c r="AD95" s="110">
        <v>0.6560196560196561</v>
      </c>
      <c r="AE95" s="110">
        <v>-0.16951038575667665</v>
      </c>
      <c r="AF95" s="110">
        <v>-0.2003870775643889</v>
      </c>
      <c r="AG95" s="110">
        <v>0.20213492211257988</v>
      </c>
      <c r="AH95" s="110">
        <v>-0.036602994321115134</v>
      </c>
      <c r="AI95" s="110">
        <v>0.2320504163853252</v>
      </c>
      <c r="AJ95" s="110">
        <v>0.22902204360004874</v>
      </c>
      <c r="AK95" s="110">
        <v>0.023708071148986765</v>
      </c>
      <c r="AL95" s="110">
        <v>-0.13766460048191775</v>
      </c>
      <c r="AM95" s="110">
        <v>0.1346215522771006</v>
      </c>
      <c r="AN95" s="110">
        <v>0.14806020775916906</v>
      </c>
      <c r="AP95" s="7">
        <v>0.10684</v>
      </c>
      <c r="AQ95" s="7">
        <v>0.09475</v>
      </c>
      <c r="AR95" s="7">
        <v>0.11835000000000001</v>
      </c>
      <c r="AS95" s="7">
        <v>0.09015000000000001</v>
      </c>
      <c r="AT95" s="7">
        <v>0.10097</v>
      </c>
      <c r="AU95" s="7">
        <v>0.08858</v>
      </c>
      <c r="AV95" s="7">
        <v>0.07447000000000001</v>
      </c>
      <c r="AW95" s="7">
        <v>0.10308477641642877</v>
      </c>
      <c r="AX95" s="7">
        <v>0.08745440525427285</v>
      </c>
      <c r="AY95" s="7">
        <v>0.08751701860162081</v>
      </c>
      <c r="AZ95" s="7">
        <v>0.07592108904850758</v>
      </c>
      <c r="BA95" s="7">
        <v>0.0804825059341584</v>
      </c>
      <c r="BB95" s="7">
        <v>0.08018</v>
      </c>
      <c r="BC95" s="7">
        <v>0.08398</v>
      </c>
      <c r="BD95" s="7">
        <v>0.08910000000000001</v>
      </c>
      <c r="BE95" s="7">
        <v>0.08034</v>
      </c>
      <c r="BF95" s="7">
        <v>0.06251</v>
      </c>
      <c r="BG95" s="7">
        <v>0.07835</v>
      </c>
      <c r="BI95" s="87">
        <f t="shared" si="37"/>
        <v>667.5009986684424</v>
      </c>
      <c r="BJ95" s="87">
        <f t="shared" si="38"/>
        <v>125.54290041697281</v>
      </c>
      <c r="BK95" s="87">
        <f t="shared" si="39"/>
        <v>1059.0945957497333</v>
      </c>
      <c r="BL95" s="87">
        <f t="shared" si="40"/>
        <v>411.3021645663451</v>
      </c>
      <c r="BM95" s="87">
        <f t="shared" si="41"/>
        <v>2114.420134628494</v>
      </c>
      <c r="BN95" s="87">
        <f t="shared" si="42"/>
        <v>-889.0972085288361</v>
      </c>
      <c r="BO95" s="87">
        <f t="shared" si="43"/>
        <v>-2.2397516375536224</v>
      </c>
      <c r="BP95" s="87">
        <f t="shared" si="44"/>
        <v>5022.25031941032</v>
      </c>
      <c r="BQ95" s="87">
        <f t="shared" si="45"/>
        <v>-1991.7860200296745</v>
      </c>
      <c r="BR95" s="87">
        <f t="shared" si="46"/>
        <v>-1827.4560041685277</v>
      </c>
      <c r="BS95" s="87">
        <f t="shared" si="47"/>
        <v>1557.675965990194</v>
      </c>
      <c r="BT95" s="87">
        <f t="shared" si="48"/>
        <v>-331.12605988642235</v>
      </c>
      <c r="BU95" s="87">
        <f t="shared" si="49"/>
        <v>5752.847731262659</v>
      </c>
      <c r="BV95" s="87">
        <f t="shared" si="50"/>
        <v>7084.048016684936</v>
      </c>
      <c r="BW95" s="87">
        <f t="shared" si="51"/>
        <v>878.3140972600702</v>
      </c>
      <c r="BX95" s="87">
        <f t="shared" si="52"/>
        <v>-4776.726230255722</v>
      </c>
      <c r="BY95" s="87">
        <f t="shared" si="53"/>
        <v>3556.759298428477</v>
      </c>
      <c r="BZ95" s="87">
        <f t="shared" si="54"/>
        <v>4033.479869408525</v>
      </c>
      <c r="CB95" s="87">
        <f t="shared" si="55"/>
        <v>321.9644126684424</v>
      </c>
      <c r="CC95" s="87">
        <f t="shared" si="56"/>
        <v>-235.02727708302717</v>
      </c>
      <c r="CD95" s="87">
        <f t="shared" si="57"/>
        <v>613.4334687497334</v>
      </c>
      <c r="CE95" s="87">
        <f t="shared" si="58"/>
        <v>-12.59124893365498</v>
      </c>
      <c r="CF95" s="87">
        <f t="shared" si="59"/>
        <v>1623.231375628494</v>
      </c>
      <c r="CG95" s="87">
        <f t="shared" si="60"/>
        <v>-1497.083754528836</v>
      </c>
      <c r="CH95" s="87">
        <f t="shared" si="61"/>
        <v>-613.3740831375537</v>
      </c>
      <c r="CI95" s="87">
        <f t="shared" si="62"/>
        <v>4233.070381685651</v>
      </c>
      <c r="CJ95" s="87">
        <f t="shared" si="63"/>
        <v>-3019.395396280589</v>
      </c>
      <c r="CK95" s="87">
        <f t="shared" si="64"/>
        <v>-2625.5788325184267</v>
      </c>
      <c r="CL95" s="87">
        <f t="shared" si="65"/>
        <v>972.6189432517089</v>
      </c>
      <c r="CM95" s="87">
        <f t="shared" si="66"/>
        <v>-1059.2046112193116</v>
      </c>
      <c r="CN95" s="87">
        <f t="shared" si="67"/>
        <v>3765.0756846626596</v>
      </c>
      <c r="CO95" s="87">
        <f t="shared" si="68"/>
        <v>4486.401331284936</v>
      </c>
      <c r="CP95" s="87">
        <f t="shared" si="69"/>
        <v>-2422.5780577399305</v>
      </c>
      <c r="CQ95" s="87">
        <f t="shared" si="70"/>
        <v>-7564.386848855722</v>
      </c>
      <c r="CR95" s="87">
        <f t="shared" si="71"/>
        <v>1905.2182191284771</v>
      </c>
      <c r="CS95" s="87">
        <f t="shared" si="72"/>
        <v>1899.056633408525</v>
      </c>
      <c r="CT95" s="9">
        <f t="shared" si="73"/>
        <v>770.8503401715748</v>
      </c>
    </row>
    <row r="96" spans="1:98" ht="13.5">
      <c r="A96" s="113" t="s">
        <v>541</v>
      </c>
      <c r="B96" s="112" t="s">
        <v>540</v>
      </c>
      <c r="C96" s="87">
        <v>600.66</v>
      </c>
      <c r="D96" s="87">
        <v>1060.88</v>
      </c>
      <c r="E96" s="87">
        <v>817.24</v>
      </c>
      <c r="F96" s="87">
        <v>969.52</v>
      </c>
      <c r="G96" s="87">
        <v>1194.12</v>
      </c>
      <c r="H96" s="87">
        <v>1401.27</v>
      </c>
      <c r="I96" s="87">
        <v>1207.29</v>
      </c>
      <c r="J96" s="87">
        <v>1686.42</v>
      </c>
      <c r="K96" s="87">
        <v>1782.87</v>
      </c>
      <c r="L96" s="87">
        <v>5234.88</v>
      </c>
      <c r="M96" s="87">
        <v>4362.48</v>
      </c>
      <c r="N96" s="87">
        <v>5572.19</v>
      </c>
      <c r="O96" s="86">
        <v>7056.46</v>
      </c>
      <c r="P96" s="87">
        <v>6635.07</v>
      </c>
      <c r="Q96" s="87">
        <v>7054.84</v>
      </c>
      <c r="R96" s="87">
        <v>7931.58</v>
      </c>
      <c r="S96" s="87">
        <v>5794.32</v>
      </c>
      <c r="T96" s="87">
        <v>6147.84</v>
      </c>
      <c r="U96" s="87">
        <v>6052.29</v>
      </c>
      <c r="W96" s="110">
        <v>0.8909329829172143</v>
      </c>
      <c r="X96" s="110">
        <v>-0.18085476025017377</v>
      </c>
      <c r="Y96" s="110">
        <v>0.2822905620360552</v>
      </c>
      <c r="Z96" s="110">
        <v>0.18078068144227588</v>
      </c>
      <c r="AA96" s="110">
        <v>0.2644628099173554</v>
      </c>
      <c r="AB96" s="110">
        <v>-0.07123075218788089</v>
      </c>
      <c r="AC96" s="110">
        <v>0.04103053435114501</v>
      </c>
      <c r="AD96" s="110">
        <v>0.13829055912007338</v>
      </c>
      <c r="AE96" s="110">
        <v>0.20754906894816316</v>
      </c>
      <c r="AF96" s="110">
        <v>-0.11986329915812277</v>
      </c>
      <c r="AG96" s="110">
        <v>0.3663225684250402</v>
      </c>
      <c r="AH96" s="110">
        <v>0.319678380813752</v>
      </c>
      <c r="AI96" s="110">
        <v>-0.022600502116663312</v>
      </c>
      <c r="AJ96" s="110">
        <v>0.156525570822877</v>
      </c>
      <c r="AK96" s="110">
        <v>0.20357868032097537</v>
      </c>
      <c r="AL96" s="110">
        <v>-0.21425455443900976</v>
      </c>
      <c r="AM96" s="110">
        <v>0.1451354564839289</v>
      </c>
      <c r="AN96" s="110">
        <v>0.03775624908827235</v>
      </c>
      <c r="AP96" s="7">
        <v>0.10684</v>
      </c>
      <c r="AQ96" s="7">
        <v>0.09475</v>
      </c>
      <c r="AR96" s="7">
        <v>0.12055999406276174</v>
      </c>
      <c r="AS96" s="7">
        <v>0.0929846597521394</v>
      </c>
      <c r="AT96" s="7">
        <v>0.10336220512471789</v>
      </c>
      <c r="AU96" s="7">
        <v>0.08858</v>
      </c>
      <c r="AV96" s="7">
        <v>0.07447000000000001</v>
      </c>
      <c r="AW96" s="7">
        <v>0.09794200000000003</v>
      </c>
      <c r="AX96" s="7">
        <v>0.08304800000000001</v>
      </c>
      <c r="AY96" s="7">
        <v>0.0824</v>
      </c>
      <c r="AZ96" s="7">
        <v>0.06986700000000001</v>
      </c>
      <c r="BA96" s="7">
        <v>0.074631</v>
      </c>
      <c r="BB96" s="7">
        <v>0.08018</v>
      </c>
      <c r="BC96" s="7">
        <v>0.08398</v>
      </c>
      <c r="BD96" s="7">
        <v>0.08910000000000001</v>
      </c>
      <c r="BE96" s="7">
        <v>0.08034</v>
      </c>
      <c r="BF96" s="7">
        <v>0.06251</v>
      </c>
      <c r="BG96" s="7">
        <v>0.07835</v>
      </c>
      <c r="BI96" s="87">
        <f t="shared" si="37"/>
        <v>535.1478055190539</v>
      </c>
      <c r="BJ96" s="87">
        <f t="shared" si="38"/>
        <v>-191.86519805420437</v>
      </c>
      <c r="BK96" s="87">
        <f t="shared" si="39"/>
        <v>230.69913891834574</v>
      </c>
      <c r="BL96" s="87">
        <f t="shared" si="40"/>
        <v>175.2704862719153</v>
      </c>
      <c r="BM96" s="87">
        <f t="shared" si="41"/>
        <v>315.8003305785124</v>
      </c>
      <c r="BN96" s="87">
        <f t="shared" si="42"/>
        <v>-99.81351611831185</v>
      </c>
      <c r="BO96" s="87">
        <f t="shared" si="43"/>
        <v>49.53575381679386</v>
      </c>
      <c r="BP96" s="87">
        <f t="shared" si="44"/>
        <v>233.21596471127415</v>
      </c>
      <c r="BQ96" s="87">
        <f t="shared" si="45"/>
        <v>370.0330085556116</v>
      </c>
      <c r="BR96" s="87">
        <f t="shared" si="46"/>
        <v>-627.4699874968737</v>
      </c>
      <c r="BS96" s="87">
        <f t="shared" si="47"/>
        <v>1598.0748783028691</v>
      </c>
      <c r="BT96" s="87">
        <f t="shared" si="48"/>
        <v>1781.3086767865807</v>
      </c>
      <c r="BU96" s="87">
        <f t="shared" si="49"/>
        <v>-159.47953916615</v>
      </c>
      <c r="BV96" s="87">
        <f t="shared" si="50"/>
        <v>1038.5581191997464</v>
      </c>
      <c r="BW96" s="87">
        <f t="shared" si="51"/>
        <v>1436.21501707563</v>
      </c>
      <c r="BX96" s="87">
        <f t="shared" si="52"/>
        <v>-1699.377138897361</v>
      </c>
      <c r="BY96" s="87">
        <f t="shared" si="53"/>
        <v>840.9612782139588</v>
      </c>
      <c r="BZ96" s="87">
        <f t="shared" si="54"/>
        <v>232.11937839484432</v>
      </c>
      <c r="CB96" s="87">
        <f t="shared" si="55"/>
        <v>470.9732911190539</v>
      </c>
      <c r="CC96" s="87">
        <f t="shared" si="56"/>
        <v>-292.3835780542044</v>
      </c>
      <c r="CD96" s="87">
        <f t="shared" si="57"/>
        <v>132.17268937049434</v>
      </c>
      <c r="CE96" s="87">
        <f t="shared" si="58"/>
        <v>85.11999894902111</v>
      </c>
      <c r="CF96" s="87">
        <f t="shared" si="59"/>
        <v>192.37345419498428</v>
      </c>
      <c r="CG96" s="87">
        <f t="shared" si="60"/>
        <v>-223.93801271831182</v>
      </c>
      <c r="CH96" s="87">
        <f t="shared" si="61"/>
        <v>-40.37113248320615</v>
      </c>
      <c r="CI96" s="87">
        <f t="shared" si="62"/>
        <v>68.04461707127409</v>
      </c>
      <c r="CJ96" s="87">
        <f t="shared" si="63"/>
        <v>221.96922079561162</v>
      </c>
      <c r="CK96" s="87">
        <f t="shared" si="64"/>
        <v>-1058.8240994968737</v>
      </c>
      <c r="CL96" s="87">
        <f t="shared" si="65"/>
        <v>1293.2814881428692</v>
      </c>
      <c r="CM96" s="87">
        <f t="shared" si="66"/>
        <v>1365.4505648965805</v>
      </c>
      <c r="CN96" s="87">
        <f t="shared" si="67"/>
        <v>-725.26650196615</v>
      </c>
      <c r="CO96" s="87">
        <f t="shared" si="68"/>
        <v>481.34494059974645</v>
      </c>
      <c r="CP96" s="87">
        <f t="shared" si="69"/>
        <v>807.6287730756299</v>
      </c>
      <c r="CQ96" s="87">
        <f t="shared" si="70"/>
        <v>-2336.6002760973606</v>
      </c>
      <c r="CR96" s="87">
        <f t="shared" si="71"/>
        <v>478.75833501395886</v>
      </c>
      <c r="CS96" s="87">
        <f t="shared" si="72"/>
        <v>-249.56388560515572</v>
      </c>
      <c r="CT96" s="9">
        <f t="shared" si="73"/>
        <v>670.1698868079623</v>
      </c>
    </row>
    <row r="97" spans="1:98" ht="13.5">
      <c r="A97" s="113" t="s">
        <v>603</v>
      </c>
      <c r="B97" s="112" t="s">
        <v>602</v>
      </c>
      <c r="C97" s="87">
        <v>1933.75</v>
      </c>
      <c r="D97" s="87">
        <v>1987.81</v>
      </c>
      <c r="E97" s="87">
        <v>1601.28</v>
      </c>
      <c r="F97" s="87">
        <v>2283.1</v>
      </c>
      <c r="G97" s="87">
        <v>2400.11</v>
      </c>
      <c r="H97" s="87">
        <v>4212.38</v>
      </c>
      <c r="I97" s="87">
        <v>2464.34</v>
      </c>
      <c r="J97" s="87">
        <v>2693.93</v>
      </c>
      <c r="K97" s="87">
        <v>2690.01</v>
      </c>
      <c r="L97" s="87">
        <v>3974.89</v>
      </c>
      <c r="M97" s="87">
        <v>2961.12</v>
      </c>
      <c r="N97" s="87">
        <v>3069.51</v>
      </c>
      <c r="O97" s="86">
        <v>4029.92</v>
      </c>
      <c r="P97" s="87">
        <v>4016.67</v>
      </c>
      <c r="Q97" s="87">
        <v>4088.78</v>
      </c>
      <c r="R97" s="87">
        <v>3984.08</v>
      </c>
      <c r="S97" s="87">
        <v>2686.91</v>
      </c>
      <c r="T97" s="87">
        <v>4142.46</v>
      </c>
      <c r="U97" s="87">
        <v>11100.89</v>
      </c>
      <c r="W97" s="110">
        <v>0.08072302683282806</v>
      </c>
      <c r="X97" s="110">
        <v>-0.1682942031996676</v>
      </c>
      <c r="Y97" s="110">
        <v>0.4883837122158379</v>
      </c>
      <c r="Z97" s="110">
        <v>0.07561262168512939</v>
      </c>
      <c r="AA97" s="110">
        <v>0.7806038854646171</v>
      </c>
      <c r="AB97" s="110">
        <v>-0.3993953203049688</v>
      </c>
      <c r="AC97" s="110">
        <v>0.11899029692857654</v>
      </c>
      <c r="AD97" s="110">
        <v>0.07230408136654076</v>
      </c>
      <c r="AE97" s="110">
        <v>0.5296406639508726</v>
      </c>
      <c r="AF97" s="110">
        <v>-0.23833373082121</v>
      </c>
      <c r="AG97" s="110">
        <v>0.13547646383467282</v>
      </c>
      <c r="AH97" s="110">
        <v>0.3265925176946409</v>
      </c>
      <c r="AI97" s="110">
        <v>0.005241860046147906</v>
      </c>
      <c r="AJ97" s="110">
        <v>0.07217965817798322</v>
      </c>
      <c r="AK97" s="110">
        <v>-0.01442007881862073</v>
      </c>
      <c r="AL97" s="110">
        <v>-0.27547226425924953</v>
      </c>
      <c r="AM97" s="110">
        <v>0.5665328207575198</v>
      </c>
      <c r="AN97" s="110">
        <v>0.3284664611105206</v>
      </c>
      <c r="AP97" s="7">
        <v>0.10684</v>
      </c>
      <c r="AQ97" s="7">
        <v>0.09475</v>
      </c>
      <c r="AR97" s="7">
        <v>0.11835000000000001</v>
      </c>
      <c r="AS97" s="7">
        <v>0.09015000000000001</v>
      </c>
      <c r="AT97" s="7">
        <v>0.10517773691792315</v>
      </c>
      <c r="AU97" s="7">
        <v>0.09227458466565983</v>
      </c>
      <c r="AV97" s="7">
        <v>0.07738427439251441</v>
      </c>
      <c r="AW97" s="7">
        <v>0.10075434140192059</v>
      </c>
      <c r="AX97" s="7">
        <v>0.08457392991246263</v>
      </c>
      <c r="AY97" s="7">
        <v>0.0824</v>
      </c>
      <c r="AZ97" s="7">
        <v>0.06986700000000001</v>
      </c>
      <c r="BA97" s="7">
        <v>0.074631</v>
      </c>
      <c r="BB97" s="7">
        <v>0.08018</v>
      </c>
      <c r="BC97" s="7">
        <v>0.08398</v>
      </c>
      <c r="BD97" s="7">
        <v>0.08910000000000001</v>
      </c>
      <c r="BE97" s="7">
        <v>0.08034</v>
      </c>
      <c r="BF97" s="7">
        <v>0.06251</v>
      </c>
      <c r="BG97" s="7">
        <v>0.07835</v>
      </c>
      <c r="BI97" s="87">
        <f t="shared" si="37"/>
        <v>156.09815313798126</v>
      </c>
      <c r="BJ97" s="87">
        <f t="shared" si="38"/>
        <v>-334.5369000623312</v>
      </c>
      <c r="BK97" s="87">
        <f t="shared" si="39"/>
        <v>782.0390706969769</v>
      </c>
      <c r="BL97" s="87">
        <f t="shared" si="40"/>
        <v>172.6311765693189</v>
      </c>
      <c r="BM97" s="87">
        <f t="shared" si="41"/>
        <v>1873.5351915424824</v>
      </c>
      <c r="BN97" s="87">
        <f t="shared" si="42"/>
        <v>-1682.4048593462446</v>
      </c>
      <c r="BO97" s="87">
        <f t="shared" si="43"/>
        <v>293.23254833296835</v>
      </c>
      <c r="BP97" s="87">
        <f t="shared" si="44"/>
        <v>194.78213391576514</v>
      </c>
      <c r="BQ97" s="87">
        <f t="shared" si="45"/>
        <v>1424.738682434487</v>
      </c>
      <c r="BR97" s="87">
        <f t="shared" si="46"/>
        <v>-947.3503633039194</v>
      </c>
      <c r="BS97" s="87">
        <f t="shared" si="47"/>
        <v>401.16206659012636</v>
      </c>
      <c r="BT97" s="87">
        <f t="shared" si="48"/>
        <v>1002.4789989888774</v>
      </c>
      <c r="BU97" s="87">
        <f t="shared" si="49"/>
        <v>21.12427663717237</v>
      </c>
      <c r="BV97" s="87">
        <f t="shared" si="50"/>
        <v>289.92186761375984</v>
      </c>
      <c r="BW97" s="87">
        <f t="shared" si="51"/>
        <v>-58.960529872000066</v>
      </c>
      <c r="BX97" s="87">
        <f t="shared" si="52"/>
        <v>-1097.503538589991</v>
      </c>
      <c r="BY97" s="87">
        <f t="shared" si="53"/>
        <v>1522.2227014215873</v>
      </c>
      <c r="BZ97" s="87">
        <f t="shared" si="54"/>
        <v>1360.6591764918871</v>
      </c>
      <c r="CB97" s="87">
        <f t="shared" si="55"/>
        <v>-50.50369686201875</v>
      </c>
      <c r="CC97" s="87">
        <f t="shared" si="56"/>
        <v>-522.8818975623312</v>
      </c>
      <c r="CD97" s="87">
        <f t="shared" si="57"/>
        <v>592.5275826969769</v>
      </c>
      <c r="CE97" s="87">
        <f t="shared" si="58"/>
        <v>-33.19028843068111</v>
      </c>
      <c r="CF97" s="87">
        <f t="shared" si="59"/>
        <v>1621.0970533884056</v>
      </c>
      <c r="CG97" s="87">
        <f t="shared" si="60"/>
        <v>-2071.1004743001768</v>
      </c>
      <c r="CH97" s="87">
        <f t="shared" si="61"/>
        <v>102.53138557651936</v>
      </c>
      <c r="CI97" s="87">
        <f t="shared" si="62"/>
        <v>-76.64300901711078</v>
      </c>
      <c r="CJ97" s="87">
        <f t="shared" si="63"/>
        <v>1197.2339652306634</v>
      </c>
      <c r="CK97" s="87">
        <f t="shared" si="64"/>
        <v>-1274.8812993039196</v>
      </c>
      <c r="CL97" s="87">
        <f t="shared" si="65"/>
        <v>194.27749555012633</v>
      </c>
      <c r="CM97" s="87">
        <f t="shared" si="66"/>
        <v>773.3983981788773</v>
      </c>
      <c r="CN97" s="87">
        <f t="shared" si="67"/>
        <v>-301.99470896282764</v>
      </c>
      <c r="CO97" s="87">
        <f t="shared" si="68"/>
        <v>-47.398078986240144</v>
      </c>
      <c r="CP97" s="87">
        <f t="shared" si="69"/>
        <v>-423.27082787200015</v>
      </c>
      <c r="CQ97" s="87">
        <f t="shared" si="70"/>
        <v>-1417.5845257899907</v>
      </c>
      <c r="CR97" s="87">
        <f t="shared" si="71"/>
        <v>1354.2639573215874</v>
      </c>
      <c r="CS97" s="87">
        <f t="shared" si="72"/>
        <v>1036.097435491887</v>
      </c>
      <c r="CT97" s="9">
        <f t="shared" si="73"/>
        <v>651.9784663477465</v>
      </c>
    </row>
    <row r="98" spans="1:98" ht="13.5">
      <c r="A98" s="113" t="s">
        <v>461</v>
      </c>
      <c r="B98" s="112" t="s">
        <v>460</v>
      </c>
      <c r="C98" s="87">
        <v>2426.2</v>
      </c>
      <c r="D98" s="87">
        <v>1994.53</v>
      </c>
      <c r="E98" s="87">
        <v>1482.16</v>
      </c>
      <c r="F98" s="87">
        <v>1958.35</v>
      </c>
      <c r="G98" s="87">
        <v>1872.72</v>
      </c>
      <c r="H98" s="87">
        <v>1795.39</v>
      </c>
      <c r="I98" s="87">
        <v>2128.16</v>
      </c>
      <c r="J98" s="87">
        <v>1838.7</v>
      </c>
      <c r="K98" s="87">
        <v>2166.63</v>
      </c>
      <c r="L98" s="87">
        <v>2569.91</v>
      </c>
      <c r="M98" s="87">
        <v>2849.98</v>
      </c>
      <c r="N98" s="87">
        <v>3676.41</v>
      </c>
      <c r="O98" s="86">
        <v>4704.91</v>
      </c>
      <c r="P98" s="87">
        <v>3681.92</v>
      </c>
      <c r="Q98" s="87">
        <v>4555.55</v>
      </c>
      <c r="R98" s="87">
        <v>4364.31</v>
      </c>
      <c r="S98" s="87">
        <v>3751.93</v>
      </c>
      <c r="T98" s="87">
        <v>4325.93</v>
      </c>
      <c r="U98" s="87">
        <v>5602.17</v>
      </c>
      <c r="W98" s="110">
        <v>-0.16966272898476287</v>
      </c>
      <c r="X98" s="110">
        <v>-0.24061855670103094</v>
      </c>
      <c r="Y98" s="110">
        <v>0.3531088786315504</v>
      </c>
      <c r="Z98" s="110">
        <v>0.0013043042038727304</v>
      </c>
      <c r="AA98" s="110">
        <v>0.21693386773547085</v>
      </c>
      <c r="AB98" s="110">
        <v>0.23252367229312476</v>
      </c>
      <c r="AC98" s="110">
        <v>-0.09980626628365297</v>
      </c>
      <c r="AD98" s="110">
        <v>0.24111317254174414</v>
      </c>
      <c r="AE98" s="110">
        <v>0.18619947381009316</v>
      </c>
      <c r="AF98" s="110">
        <v>0.12249218671237028</v>
      </c>
      <c r="AG98" s="110">
        <v>0.32108855757140287</v>
      </c>
      <c r="AH98" s="110">
        <v>0.3036916173771158</v>
      </c>
      <c r="AI98" s="110">
        <v>-0.18245025861349806</v>
      </c>
      <c r="AJ98" s="110">
        <v>0.2729504877247697</v>
      </c>
      <c r="AK98" s="110">
        <v>0.004877303379793307</v>
      </c>
      <c r="AL98" s="110">
        <v>-0.13797822721573105</v>
      </c>
      <c r="AM98" s="110">
        <v>0.16797862311086953</v>
      </c>
      <c r="AN98" s="110">
        <v>0.3215707635931466</v>
      </c>
      <c r="AP98" s="7">
        <v>0.11502550021115913</v>
      </c>
      <c r="AQ98" s="7">
        <v>0.10222458579951782</v>
      </c>
      <c r="AR98" s="7">
        <v>0.12525910083785316</v>
      </c>
      <c r="AS98" s="7">
        <v>0.09015000000000001</v>
      </c>
      <c r="AT98" s="7">
        <v>0.10097</v>
      </c>
      <c r="AU98" s="7">
        <v>0.08858</v>
      </c>
      <c r="AV98" s="7">
        <v>0.07447000000000001</v>
      </c>
      <c r="AW98" s="7">
        <v>0.09794200000000003</v>
      </c>
      <c r="AX98" s="7">
        <v>0.08304800000000001</v>
      </c>
      <c r="AY98" s="7">
        <v>0.0824</v>
      </c>
      <c r="AZ98" s="7">
        <v>0.06986700000000001</v>
      </c>
      <c r="BA98" s="7">
        <v>0.074631</v>
      </c>
      <c r="BB98" s="7">
        <v>0.08018</v>
      </c>
      <c r="BC98" s="7">
        <v>0.08398</v>
      </c>
      <c r="BD98" s="7">
        <v>0.08910000000000001</v>
      </c>
      <c r="BE98" s="7">
        <v>0.08034</v>
      </c>
      <c r="BF98" s="7">
        <v>0.06251</v>
      </c>
      <c r="BG98" s="7">
        <v>0.07835</v>
      </c>
      <c r="BI98" s="87">
        <f t="shared" si="37"/>
        <v>-411.63571306283166</v>
      </c>
      <c r="BJ98" s="87">
        <f t="shared" si="38"/>
        <v>-479.92092989690724</v>
      </c>
      <c r="BK98" s="87">
        <f t="shared" si="39"/>
        <v>523.3638555525388</v>
      </c>
      <c r="BL98" s="87">
        <f t="shared" si="40"/>
        <v>2.5542841376541614</v>
      </c>
      <c r="BM98" s="87">
        <f t="shared" si="41"/>
        <v>406.256392785571</v>
      </c>
      <c r="BN98" s="87">
        <f t="shared" si="42"/>
        <v>417.4706759983533</v>
      </c>
      <c r="BO98" s="87">
        <f t="shared" si="43"/>
        <v>-212.40370365421887</v>
      </c>
      <c r="BP98" s="87">
        <f t="shared" si="44"/>
        <v>443.33479035250497</v>
      </c>
      <c r="BQ98" s="87">
        <f t="shared" si="45"/>
        <v>403.42536594116217</v>
      </c>
      <c r="BR98" s="87">
        <f t="shared" si="46"/>
        <v>314.79389555398745</v>
      </c>
      <c r="BS98" s="87">
        <f t="shared" si="47"/>
        <v>915.0959673073468</v>
      </c>
      <c r="BT98" s="87">
        <f t="shared" si="48"/>
        <v>1116.4948990414023</v>
      </c>
      <c r="BU98" s="87">
        <f t="shared" si="49"/>
        <v>-858.4120462532331</v>
      </c>
      <c r="BV98" s="87">
        <f t="shared" si="50"/>
        <v>1004.9818597635841</v>
      </c>
      <c r="BW98" s="87">
        <f t="shared" si="51"/>
        <v>22.218799411817404</v>
      </c>
      <c r="BX98" s="87">
        <f t="shared" si="52"/>
        <v>-602.1797568198873</v>
      </c>
      <c r="BY98" s="87">
        <f t="shared" si="53"/>
        <v>630.2440354083647</v>
      </c>
      <c r="BZ98" s="87">
        <f t="shared" si="54"/>
        <v>1391.0926133505009</v>
      </c>
      <c r="CB98" s="87">
        <f t="shared" si="55"/>
        <v>-690.7105816751459</v>
      </c>
      <c r="CC98" s="87">
        <f t="shared" si="56"/>
        <v>-683.8109330116195</v>
      </c>
      <c r="CD98" s="87">
        <f t="shared" si="57"/>
        <v>337.7098266547063</v>
      </c>
      <c r="CE98" s="87">
        <f t="shared" si="58"/>
        <v>-173.99096836234585</v>
      </c>
      <c r="CF98" s="87">
        <f t="shared" si="59"/>
        <v>217.16785438557096</v>
      </c>
      <c r="CG98" s="87">
        <f t="shared" si="60"/>
        <v>258.4350297983533</v>
      </c>
      <c r="CH98" s="87">
        <f t="shared" si="61"/>
        <v>-370.8877788542189</v>
      </c>
      <c r="CI98" s="87">
        <f t="shared" si="62"/>
        <v>263.2488349525049</v>
      </c>
      <c r="CJ98" s="87">
        <f t="shared" si="63"/>
        <v>223.49107770116214</v>
      </c>
      <c r="CK98" s="87">
        <f t="shared" si="64"/>
        <v>103.03331155398749</v>
      </c>
      <c r="CL98" s="87">
        <f t="shared" si="65"/>
        <v>715.9764146473467</v>
      </c>
      <c r="CM98" s="87">
        <f t="shared" si="66"/>
        <v>842.1207443314023</v>
      </c>
      <c r="CN98" s="87">
        <f t="shared" si="67"/>
        <v>-1235.6517300532332</v>
      </c>
      <c r="CO98" s="87">
        <f t="shared" si="68"/>
        <v>695.7742181635841</v>
      </c>
      <c r="CP98" s="87">
        <f t="shared" si="69"/>
        <v>-383.68070558818266</v>
      </c>
      <c r="CQ98" s="87">
        <f t="shared" si="70"/>
        <v>-952.8084222198872</v>
      </c>
      <c r="CR98" s="87">
        <f t="shared" si="71"/>
        <v>395.7108911083647</v>
      </c>
      <c r="CS98" s="87">
        <f t="shared" si="72"/>
        <v>1052.1559978505009</v>
      </c>
      <c r="CT98" s="9">
        <f t="shared" si="73"/>
        <v>613.2830813828505</v>
      </c>
    </row>
    <row r="99" spans="1:98" ht="13.5">
      <c r="A99" s="113" t="s">
        <v>615</v>
      </c>
      <c r="B99" s="112" t="s">
        <v>614</v>
      </c>
      <c r="C99" s="87">
        <v>2975.95</v>
      </c>
      <c r="D99" s="87">
        <v>3130.79</v>
      </c>
      <c r="E99" s="87">
        <v>3072.68</v>
      </c>
      <c r="F99" s="87">
        <v>2054.17</v>
      </c>
      <c r="G99" s="87">
        <v>1779.16</v>
      </c>
      <c r="H99" s="87">
        <v>3052.73</v>
      </c>
      <c r="I99" s="87">
        <v>3373.18</v>
      </c>
      <c r="J99" s="87">
        <v>2120.33</v>
      </c>
      <c r="K99" s="87">
        <v>2864.11</v>
      </c>
      <c r="L99" s="87">
        <v>2848.14</v>
      </c>
      <c r="M99" s="87">
        <v>2532.33</v>
      </c>
      <c r="N99" s="87">
        <v>3951.03</v>
      </c>
      <c r="O99" s="86">
        <v>5975.13</v>
      </c>
      <c r="P99" s="87">
        <v>10669.47</v>
      </c>
      <c r="Q99" s="87">
        <v>7677.57</v>
      </c>
      <c r="R99" s="87">
        <v>8517.64</v>
      </c>
      <c r="S99" s="87">
        <v>5078.83</v>
      </c>
      <c r="T99" s="87">
        <v>3051.33</v>
      </c>
      <c r="U99" s="87">
        <v>4860.55</v>
      </c>
      <c r="W99" s="110">
        <v>0.1186440677966103</v>
      </c>
      <c r="X99" s="110">
        <v>0.03897756187832524</v>
      </c>
      <c r="Y99" s="110">
        <v>-0.001669820772570385</v>
      </c>
      <c r="Z99" s="110">
        <v>-0.07537912578055295</v>
      </c>
      <c r="AA99" s="110">
        <v>0.7795465508924262</v>
      </c>
      <c r="AB99" s="110">
        <v>-0.1202900515044728</v>
      </c>
      <c r="AC99" s="110">
        <v>-0.32632308758955386</v>
      </c>
      <c r="AD99" s="110">
        <v>0.48656375071469404</v>
      </c>
      <c r="AE99" s="110">
        <v>0.13946153846153853</v>
      </c>
      <c r="AF99" s="110">
        <v>-0.08519543644096406</v>
      </c>
      <c r="AG99" s="110">
        <v>0.584015939783042</v>
      </c>
      <c r="AH99" s="110">
        <v>0.6269275564873049</v>
      </c>
      <c r="AI99" s="110">
        <v>0.9437110556217356</v>
      </c>
      <c r="AJ99" s="110">
        <v>-0.19416890722257008</v>
      </c>
      <c r="AK99" s="110">
        <v>0.18009133822566903</v>
      </c>
      <c r="AL99" s="110">
        <v>-0.3827856306275601</v>
      </c>
      <c r="AM99" s="110">
        <v>-0.37541980210942716</v>
      </c>
      <c r="AN99" s="110">
        <v>0.5737760916916499</v>
      </c>
      <c r="AP99" s="7">
        <v>0.10684</v>
      </c>
      <c r="AQ99" s="7">
        <v>0.0960428035700138</v>
      </c>
      <c r="AR99" s="7">
        <v>0.12109828639086148</v>
      </c>
      <c r="AS99" s="7">
        <v>0.09248190017949884</v>
      </c>
      <c r="AT99" s="7">
        <v>0.10365029638361631</v>
      </c>
      <c r="AU99" s="7">
        <v>0.08858</v>
      </c>
      <c r="AV99" s="7">
        <v>0.07447000000000001</v>
      </c>
      <c r="AW99" s="7">
        <v>0.09794200000000003</v>
      </c>
      <c r="AX99" s="7">
        <v>0.08304800000000001</v>
      </c>
      <c r="AY99" s="7">
        <v>0.0824</v>
      </c>
      <c r="AZ99" s="7">
        <v>0.06986700000000001</v>
      </c>
      <c r="BA99" s="7">
        <v>0.074631</v>
      </c>
      <c r="BB99" s="7">
        <v>0.08018</v>
      </c>
      <c r="BC99" s="7">
        <v>0.08398</v>
      </c>
      <c r="BD99" s="7">
        <v>0.08910000000000001</v>
      </c>
      <c r="BE99" s="7">
        <v>0.08034</v>
      </c>
      <c r="BF99" s="7">
        <v>0.06251</v>
      </c>
      <c r="BG99" s="7">
        <v>0.07835</v>
      </c>
      <c r="BI99" s="87">
        <f t="shared" si="37"/>
        <v>353.0788135593224</v>
      </c>
      <c r="BJ99" s="87">
        <f t="shared" si="38"/>
        <v>122.03056095304187</v>
      </c>
      <c r="BK99" s="87">
        <f t="shared" si="39"/>
        <v>-5.130824891461571</v>
      </c>
      <c r="BL99" s="87">
        <f t="shared" si="40"/>
        <v>-154.84153880463845</v>
      </c>
      <c r="BM99" s="87">
        <f t="shared" si="41"/>
        <v>1386.938041485769</v>
      </c>
      <c r="BN99" s="87">
        <f t="shared" si="42"/>
        <v>-367.2130489292493</v>
      </c>
      <c r="BO99" s="87">
        <f t="shared" si="43"/>
        <v>-1100.7465125953313</v>
      </c>
      <c r="BP99" s="87">
        <f t="shared" si="44"/>
        <v>1031.6757175528871</v>
      </c>
      <c r="BQ99" s="87">
        <f t="shared" si="45"/>
        <v>399.43318692307713</v>
      </c>
      <c r="BR99" s="87">
        <f t="shared" si="46"/>
        <v>-242.64853034496736</v>
      </c>
      <c r="BS99" s="87">
        <f t="shared" si="47"/>
        <v>1478.9210847907907</v>
      </c>
      <c r="BT99" s="87">
        <f t="shared" si="48"/>
        <v>2477.0095835080365</v>
      </c>
      <c r="BU99" s="87">
        <f t="shared" si="49"/>
        <v>5638.796239777102</v>
      </c>
      <c r="BV99" s="87">
        <f t="shared" si="50"/>
        <v>-2071.6793305439946</v>
      </c>
      <c r="BW99" s="87">
        <f t="shared" si="51"/>
        <v>1382.6638556212497</v>
      </c>
      <c r="BX99" s="87">
        <f t="shared" si="52"/>
        <v>-3260.4301988585307</v>
      </c>
      <c r="BY99" s="87">
        <f t="shared" si="53"/>
        <v>-1906.693353547422</v>
      </c>
      <c r="BZ99" s="87">
        <f t="shared" si="54"/>
        <v>1750.780201861482</v>
      </c>
      <c r="CB99" s="87">
        <f t="shared" si="55"/>
        <v>35.1283155593224</v>
      </c>
      <c r="CC99" s="87">
        <f t="shared" si="56"/>
        <v>-178.6592880359216</v>
      </c>
      <c r="CD99" s="87">
        <f t="shared" si="57"/>
        <v>-377.2271075189338</v>
      </c>
      <c r="CE99" s="87">
        <f t="shared" si="58"/>
        <v>-344.8150836963596</v>
      </c>
      <c r="CF99" s="87">
        <f t="shared" si="59"/>
        <v>1202.5275801718942</v>
      </c>
      <c r="CG99" s="87">
        <f t="shared" si="60"/>
        <v>-637.6238723292493</v>
      </c>
      <c r="CH99" s="87">
        <f t="shared" si="61"/>
        <v>-1351.9472271953314</v>
      </c>
      <c r="CI99" s="87">
        <f t="shared" si="62"/>
        <v>824.0063566928872</v>
      </c>
      <c r="CJ99" s="87">
        <f t="shared" si="63"/>
        <v>161.57457964307707</v>
      </c>
      <c r="CK99" s="87">
        <f t="shared" si="64"/>
        <v>-477.33526634496735</v>
      </c>
      <c r="CL99" s="87">
        <f t="shared" si="65"/>
        <v>1301.9947846807906</v>
      </c>
      <c r="CM99" s="87">
        <f t="shared" si="66"/>
        <v>2182.1402635780364</v>
      </c>
      <c r="CN99" s="87">
        <f t="shared" si="67"/>
        <v>5159.710316377101</v>
      </c>
      <c r="CO99" s="87">
        <f t="shared" si="68"/>
        <v>-2967.7014211439946</v>
      </c>
      <c r="CP99" s="87">
        <f t="shared" si="69"/>
        <v>698.5923686212496</v>
      </c>
      <c r="CQ99" s="87">
        <f t="shared" si="70"/>
        <v>-3944.7373964585304</v>
      </c>
      <c r="CR99" s="87">
        <f t="shared" si="71"/>
        <v>-2224.171016847422</v>
      </c>
      <c r="CS99" s="87">
        <f t="shared" si="72"/>
        <v>1511.708496361482</v>
      </c>
      <c r="CT99" s="9">
        <f t="shared" si="73"/>
        <v>573.1653821151308</v>
      </c>
    </row>
    <row r="100" spans="1:98" ht="13.5">
      <c r="A100" s="113" t="s">
        <v>379</v>
      </c>
      <c r="B100" s="112" t="s">
        <v>378</v>
      </c>
      <c r="C100" s="87">
        <v>2833.12</v>
      </c>
      <c r="D100" s="87">
        <v>3177.96</v>
      </c>
      <c r="E100" s="87">
        <v>2551.93</v>
      </c>
      <c r="F100" s="87">
        <v>2717.86</v>
      </c>
      <c r="G100" s="87">
        <v>3351.88</v>
      </c>
      <c r="H100" s="87">
        <v>4218.51</v>
      </c>
      <c r="I100" s="87">
        <v>4725.76</v>
      </c>
      <c r="J100" s="87">
        <v>3669.4</v>
      </c>
      <c r="K100" s="87">
        <v>1830.93</v>
      </c>
      <c r="L100" s="87">
        <v>2803.76</v>
      </c>
      <c r="M100" s="87">
        <v>1999.77</v>
      </c>
      <c r="N100" s="87">
        <v>3712.99</v>
      </c>
      <c r="O100" s="86">
        <v>3430.58</v>
      </c>
      <c r="P100" s="87">
        <v>3599.1</v>
      </c>
      <c r="Q100" s="87">
        <v>4328.12</v>
      </c>
      <c r="R100" s="87">
        <v>3762.09</v>
      </c>
      <c r="S100" s="87">
        <v>4060.46</v>
      </c>
      <c r="T100" s="87">
        <v>4437.49</v>
      </c>
      <c r="U100" s="87">
        <v>6425.68</v>
      </c>
      <c r="W100" s="110">
        <v>0.11839732740406439</v>
      </c>
      <c r="X100" s="110">
        <v>-0.18991711341021944</v>
      </c>
      <c r="Y100" s="110">
        <v>0.0751517075493584</v>
      </c>
      <c r="Z100" s="110">
        <v>0.2666030707731444</v>
      </c>
      <c r="AA100" s="110">
        <v>0.22903740630491698</v>
      </c>
      <c r="AB100" s="110">
        <v>0.15722550099579058</v>
      </c>
      <c r="AC100" s="110">
        <v>-0.206305278353895</v>
      </c>
      <c r="AD100" s="110">
        <v>-0.4284171147629524</v>
      </c>
      <c r="AE100" s="110">
        <v>0.5408537602134402</v>
      </c>
      <c r="AF100" s="110">
        <v>-0.28182998755478605</v>
      </c>
      <c r="AG100" s="110">
        <v>0.8559929679161173</v>
      </c>
      <c r="AH100" s="110">
        <v>-0.07894345137413572</v>
      </c>
      <c r="AI100" s="110">
        <v>0.0589604190586166</v>
      </c>
      <c r="AJ100" s="110">
        <v>0.3793162051661969</v>
      </c>
      <c r="AK100" s="110">
        <v>-0.042027232608722986</v>
      </c>
      <c r="AL100" s="110">
        <v>0.16822050159145818</v>
      </c>
      <c r="AM100" s="110">
        <v>0.13264590325858205</v>
      </c>
      <c r="AN100" s="110">
        <v>0.5077689906124614</v>
      </c>
      <c r="AP100" s="7">
        <v>0.1168949365991375</v>
      </c>
      <c r="AQ100" s="7">
        <v>0.10428513147984468</v>
      </c>
      <c r="AR100" s="7">
        <v>0.12635338390533826</v>
      </c>
      <c r="AS100" s="7">
        <v>0.0959299592376706</v>
      </c>
      <c r="AT100" s="7">
        <v>0.10598884009848084</v>
      </c>
      <c r="AU100" s="7">
        <v>0.09093985785457834</v>
      </c>
      <c r="AV100" s="7">
        <v>0.07684051989641688</v>
      </c>
      <c r="AW100" s="7">
        <v>0.09949305625322033</v>
      </c>
      <c r="AX100" s="7">
        <v>0.08279488719987724</v>
      </c>
      <c r="AY100" s="7">
        <v>0.08287431455509713</v>
      </c>
      <c r="AZ100" s="7">
        <v>0.07219566976400496</v>
      </c>
      <c r="BA100" s="7">
        <v>0.077412892466939</v>
      </c>
      <c r="BB100" s="7">
        <v>0.08018</v>
      </c>
      <c r="BC100" s="7">
        <v>0.08398</v>
      </c>
      <c r="BD100" s="7">
        <v>0.08910000000000001</v>
      </c>
      <c r="BE100" s="7">
        <v>0.08034</v>
      </c>
      <c r="BF100" s="7">
        <v>0.06251</v>
      </c>
      <c r="BG100" s="7">
        <v>0.07835</v>
      </c>
      <c r="BI100" s="87">
        <f t="shared" si="37"/>
        <v>335.4338362150029</v>
      </c>
      <c r="BJ100" s="87">
        <f t="shared" si="38"/>
        <v>-603.548989733141</v>
      </c>
      <c r="BK100" s="87">
        <f t="shared" si="39"/>
        <v>191.78189704643418</v>
      </c>
      <c r="BL100" s="87">
        <f t="shared" si="40"/>
        <v>724.5898219314982</v>
      </c>
      <c r="BM100" s="87">
        <f t="shared" si="41"/>
        <v>767.7059014453251</v>
      </c>
      <c r="BN100" s="87">
        <f t="shared" si="42"/>
        <v>663.2573482057526</v>
      </c>
      <c r="BO100" s="87">
        <f t="shared" si="43"/>
        <v>-974.9492322337029</v>
      </c>
      <c r="BP100" s="87">
        <f t="shared" si="44"/>
        <v>-1572.0337609111775</v>
      </c>
      <c r="BQ100" s="87">
        <f t="shared" si="45"/>
        <v>990.2653751875941</v>
      </c>
      <c r="BR100" s="87">
        <f t="shared" si="46"/>
        <v>-790.183645906607</v>
      </c>
      <c r="BS100" s="87">
        <f t="shared" si="47"/>
        <v>1711.789057449614</v>
      </c>
      <c r="BT100" s="87">
        <f t="shared" si="48"/>
        <v>-293.11624551765215</v>
      </c>
      <c r="BU100" s="87">
        <f t="shared" si="49"/>
        <v>202.26843441410892</v>
      </c>
      <c r="BV100" s="87">
        <f t="shared" si="50"/>
        <v>1365.1969540136593</v>
      </c>
      <c r="BW100" s="87">
        <f t="shared" si="51"/>
        <v>-181.89890599846612</v>
      </c>
      <c r="BX100" s="87">
        <f t="shared" si="52"/>
        <v>632.860666832209</v>
      </c>
      <c r="BY100" s="87">
        <f t="shared" si="53"/>
        <v>538.6033843453421</v>
      </c>
      <c r="BZ100" s="87">
        <f t="shared" si="54"/>
        <v>2253.219818152891</v>
      </c>
      <c r="CB100" s="87">
        <f t="shared" si="55"/>
        <v>4.2564534372544856</v>
      </c>
      <c r="CC100" s="87">
        <f t="shared" si="56"/>
        <v>-934.9629661708283</v>
      </c>
      <c r="CD100" s="87">
        <f t="shared" si="57"/>
        <v>-130.66309394311568</v>
      </c>
      <c r="CE100" s="87">
        <f t="shared" si="58"/>
        <v>463.86562291780274</v>
      </c>
      <c r="CF100" s="87">
        <f t="shared" si="59"/>
        <v>412.4440280960292</v>
      </c>
      <c r="CG100" s="87">
        <f t="shared" si="60"/>
        <v>279.62664844763526</v>
      </c>
      <c r="CH100" s="87">
        <f t="shared" si="61"/>
        <v>-1338.0790875393939</v>
      </c>
      <c r="CI100" s="87">
        <f t="shared" si="62"/>
        <v>-1937.1135815267444</v>
      </c>
      <c r="CJ100" s="87">
        <f t="shared" si="63"/>
        <v>838.6737323667229</v>
      </c>
      <c r="CK100" s="87">
        <f t="shared" si="64"/>
        <v>-1022.5433340836062</v>
      </c>
      <c r="CL100" s="87">
        <f t="shared" si="65"/>
        <v>1567.41432292565</v>
      </c>
      <c r="CM100" s="87">
        <f t="shared" si="66"/>
        <v>-580.549541118472</v>
      </c>
      <c r="CN100" s="87">
        <f t="shared" si="67"/>
        <v>-72.79546998589107</v>
      </c>
      <c r="CO100" s="87">
        <f t="shared" si="68"/>
        <v>1062.9445360136592</v>
      </c>
      <c r="CP100" s="87">
        <f t="shared" si="69"/>
        <v>-567.5343979984661</v>
      </c>
      <c r="CQ100" s="87">
        <f t="shared" si="70"/>
        <v>330.61435623220893</v>
      </c>
      <c r="CR100" s="87">
        <f t="shared" si="71"/>
        <v>284.7840297453421</v>
      </c>
      <c r="CS100" s="87">
        <f t="shared" si="72"/>
        <v>1905.542476652891</v>
      </c>
      <c r="CT100" s="9">
        <f t="shared" si="73"/>
        <v>565.924734468678</v>
      </c>
    </row>
    <row r="101" spans="1:98" ht="13.5">
      <c r="A101" s="113" t="s">
        <v>323</v>
      </c>
      <c r="B101" s="112" t="s">
        <v>322</v>
      </c>
      <c r="C101" s="87">
        <v>1561.83</v>
      </c>
      <c r="D101" s="87">
        <v>2054.14</v>
      </c>
      <c r="E101" s="87">
        <v>2055.03</v>
      </c>
      <c r="F101" s="87">
        <v>3350.61</v>
      </c>
      <c r="G101" s="87">
        <v>4626.82</v>
      </c>
      <c r="H101" s="87">
        <v>5321.75</v>
      </c>
      <c r="I101" s="87">
        <v>5040.81</v>
      </c>
      <c r="J101" s="87">
        <v>3332.58</v>
      </c>
      <c r="K101" s="87">
        <v>4051.62</v>
      </c>
      <c r="L101" s="87">
        <v>3498.78</v>
      </c>
      <c r="M101" s="87">
        <v>3292.01</v>
      </c>
      <c r="N101" s="87">
        <v>3407.39</v>
      </c>
      <c r="O101" s="86">
        <v>3795.94</v>
      </c>
      <c r="P101" s="87">
        <v>4937.58</v>
      </c>
      <c r="Q101" s="87">
        <v>5080.15</v>
      </c>
      <c r="R101" s="87">
        <v>4793.66</v>
      </c>
      <c r="S101" s="87">
        <v>3349.69</v>
      </c>
      <c r="T101" s="87">
        <v>3906.7</v>
      </c>
      <c r="U101" s="87">
        <v>4393.09</v>
      </c>
      <c r="W101" s="110">
        <v>0.36158268060644794</v>
      </c>
      <c r="X101" s="110">
        <v>-0.01449275362318847</v>
      </c>
      <c r="Y101" s="110">
        <v>0.6507666098807496</v>
      </c>
      <c r="Z101" s="110">
        <v>0.45128391914041144</v>
      </c>
      <c r="AA101" s="110">
        <v>0.0504559334086252</v>
      </c>
      <c r="AB101" s="110">
        <v>-0.02649995520293058</v>
      </c>
      <c r="AC101" s="110">
        <v>-0.30268634127884975</v>
      </c>
      <c r="AD101" s="110">
        <v>0.23504568051502384</v>
      </c>
      <c r="AE101" s="110">
        <v>0.44077939657321985</v>
      </c>
      <c r="AF101" s="110">
        <v>-0.038824469882397517</v>
      </c>
      <c r="AG101" s="110">
        <v>0.06257395181342695</v>
      </c>
      <c r="AH101" s="110">
        <v>0.1518785101026403</v>
      </c>
      <c r="AI101" s="110">
        <v>0.3589630404320967</v>
      </c>
      <c r="AJ101" s="110">
        <v>0.07264761146443766</v>
      </c>
      <c r="AK101" s="110">
        <v>-0.10079266140813958</v>
      </c>
      <c r="AL101" s="110">
        <v>-0.266711885657837</v>
      </c>
      <c r="AM101" s="110">
        <v>0.17184812720244702</v>
      </c>
      <c r="AN101" s="110">
        <v>0.16239628872796086</v>
      </c>
      <c r="AP101" s="7">
        <v>0.10684</v>
      </c>
      <c r="AQ101" s="7">
        <v>0.09621664109457881</v>
      </c>
      <c r="AR101" s="7">
        <v>0.12051956525684701</v>
      </c>
      <c r="AS101" s="7">
        <v>0.09407819194084291</v>
      </c>
      <c r="AT101" s="7">
        <v>0.10735033681691261</v>
      </c>
      <c r="AU101" s="7">
        <v>0.0921262118057298</v>
      </c>
      <c r="AV101" s="7">
        <v>0.07623308650742032</v>
      </c>
      <c r="AW101" s="7">
        <v>0.09913601190885632</v>
      </c>
      <c r="AX101" s="7">
        <v>0.08304800000000001</v>
      </c>
      <c r="AY101" s="7">
        <v>0.0824</v>
      </c>
      <c r="AZ101" s="7">
        <v>0.06986700000000001</v>
      </c>
      <c r="BA101" s="7">
        <v>0.074631</v>
      </c>
      <c r="BB101" s="7">
        <v>0.08018</v>
      </c>
      <c r="BC101" s="7">
        <v>0.08398</v>
      </c>
      <c r="BD101" s="7">
        <v>0.08910000000000001</v>
      </c>
      <c r="BE101" s="7">
        <v>0.08034</v>
      </c>
      <c r="BF101" s="7">
        <v>0.06251</v>
      </c>
      <c r="BG101" s="7">
        <v>0.07835</v>
      </c>
      <c r="BI101" s="87">
        <f t="shared" si="37"/>
        <v>564.7306780515686</v>
      </c>
      <c r="BJ101" s="87">
        <f t="shared" si="38"/>
        <v>-29.77014492753636</v>
      </c>
      <c r="BK101" s="87">
        <f t="shared" si="39"/>
        <v>1337.3449063032372</v>
      </c>
      <c r="BL101" s="87">
        <f t="shared" si="40"/>
        <v>1512.0764123110541</v>
      </c>
      <c r="BM101" s="87">
        <f t="shared" si="41"/>
        <v>233.45052181369522</v>
      </c>
      <c r="BN101" s="87">
        <f t="shared" si="42"/>
        <v>-141.02613660119582</v>
      </c>
      <c r="BO101" s="87">
        <f t="shared" si="43"/>
        <v>-1525.7843359818387</v>
      </c>
      <c r="BP101" s="87">
        <f t="shared" si="44"/>
        <v>783.3085339707582</v>
      </c>
      <c r="BQ101" s="87">
        <f t="shared" si="45"/>
        <v>1785.8706187439889</v>
      </c>
      <c r="BR101" s="87">
        <f t="shared" si="46"/>
        <v>-135.8382787351348</v>
      </c>
      <c r="BS101" s="87">
        <f t="shared" si="47"/>
        <v>205.99407510931968</v>
      </c>
      <c r="BT101" s="87">
        <f t="shared" si="48"/>
        <v>517.5093165386355</v>
      </c>
      <c r="BU101" s="87">
        <f t="shared" si="49"/>
        <v>1362.6021636978132</v>
      </c>
      <c r="BV101" s="87">
        <f t="shared" si="50"/>
        <v>358.7033934145781</v>
      </c>
      <c r="BW101" s="87">
        <f t="shared" si="51"/>
        <v>-512.0418388525603</v>
      </c>
      <c r="BX101" s="87">
        <f t="shared" si="52"/>
        <v>-1278.526097802547</v>
      </c>
      <c r="BY101" s="87">
        <f t="shared" si="53"/>
        <v>575.6379532087648</v>
      </c>
      <c r="BZ101" s="87">
        <f t="shared" si="54"/>
        <v>634.4335811735247</v>
      </c>
      <c r="CB101" s="87">
        <f t="shared" si="55"/>
        <v>397.8647608515686</v>
      </c>
      <c r="CC101" s="87">
        <f t="shared" si="56"/>
        <v>-227.41259606555445</v>
      </c>
      <c r="CD101" s="87">
        <f t="shared" si="57"/>
        <v>1089.6735841134587</v>
      </c>
      <c r="CE101" s="87">
        <f t="shared" si="58"/>
        <v>1196.8570816121464</v>
      </c>
      <c r="CF101" s="87">
        <f t="shared" si="59"/>
        <v>-263.24016357753237</v>
      </c>
      <c r="CG101" s="87">
        <f t="shared" si="60"/>
        <v>-631.2988042783384</v>
      </c>
      <c r="CH101" s="87">
        <f t="shared" si="61"/>
        <v>-1910.0608407793081</v>
      </c>
      <c r="CI101" s="87">
        <f t="shared" si="62"/>
        <v>452.9298434035417</v>
      </c>
      <c r="CJ101" s="87">
        <f t="shared" si="63"/>
        <v>1449.3916809839889</v>
      </c>
      <c r="CK101" s="87">
        <f t="shared" si="64"/>
        <v>-424.13775073513483</v>
      </c>
      <c r="CL101" s="87">
        <f t="shared" si="65"/>
        <v>-24.00878756068038</v>
      </c>
      <c r="CM101" s="87">
        <f t="shared" si="66"/>
        <v>263.2123934486355</v>
      </c>
      <c r="CN101" s="87">
        <f t="shared" si="67"/>
        <v>1058.243694497813</v>
      </c>
      <c r="CO101" s="87">
        <f t="shared" si="68"/>
        <v>-55.954574985421914</v>
      </c>
      <c r="CP101" s="87">
        <f t="shared" si="69"/>
        <v>-964.6832038525603</v>
      </c>
      <c r="CQ101" s="87">
        <f t="shared" si="70"/>
        <v>-1663.6487422025466</v>
      </c>
      <c r="CR101" s="87">
        <f t="shared" si="71"/>
        <v>366.2488313087648</v>
      </c>
      <c r="CS101" s="87">
        <f t="shared" si="72"/>
        <v>328.34363617352466</v>
      </c>
      <c r="CT101" s="9">
        <f t="shared" si="73"/>
        <v>438.32004235636526</v>
      </c>
    </row>
    <row r="102" spans="1:98" ht="13.5">
      <c r="A102" s="113" t="s">
        <v>487</v>
      </c>
      <c r="B102" s="112" t="s">
        <v>486</v>
      </c>
      <c r="C102" s="87">
        <v>2802.54</v>
      </c>
      <c r="D102" s="87">
        <v>3939.36</v>
      </c>
      <c r="E102" s="87">
        <v>3097.58</v>
      </c>
      <c r="F102" s="87">
        <v>3912.55</v>
      </c>
      <c r="G102" s="87">
        <v>4453.47</v>
      </c>
      <c r="H102" s="87">
        <v>4596.36</v>
      </c>
      <c r="I102" s="87">
        <v>3051.69</v>
      </c>
      <c r="J102" s="87">
        <v>4106.37</v>
      </c>
      <c r="K102" s="87">
        <v>2869.93</v>
      </c>
      <c r="L102" s="87">
        <v>6650.61</v>
      </c>
      <c r="M102" s="87">
        <v>10229.18</v>
      </c>
      <c r="N102" s="87">
        <v>17801.25</v>
      </c>
      <c r="O102" s="86">
        <v>18113.14</v>
      </c>
      <c r="P102" s="87">
        <v>22159.07</v>
      </c>
      <c r="Q102" s="87">
        <v>19074.06</v>
      </c>
      <c r="R102" s="87">
        <v>21145.38</v>
      </c>
      <c r="S102" s="87">
        <v>17967.05</v>
      </c>
      <c r="T102" s="87">
        <v>22727.98</v>
      </c>
      <c r="U102" s="87">
        <v>29867.13</v>
      </c>
      <c r="W102" s="110">
        <v>0.41885964912280693</v>
      </c>
      <c r="X102" s="110">
        <v>-0.2110252447192168</v>
      </c>
      <c r="Y102" s="110">
        <v>0.2756954420791431</v>
      </c>
      <c r="Z102" s="110">
        <v>-0.004606879606879555</v>
      </c>
      <c r="AA102" s="110">
        <v>-0.33683019644142753</v>
      </c>
      <c r="AB102" s="110">
        <v>-0.3753101736972704</v>
      </c>
      <c r="AC102" s="110">
        <v>0.3507944389275075</v>
      </c>
      <c r="AD102" s="110">
        <v>-0.2993934938430436</v>
      </c>
      <c r="AE102" s="110">
        <v>0.12696747114375673</v>
      </c>
      <c r="AF102" s="110">
        <v>0.526070763500931</v>
      </c>
      <c r="AG102" s="110">
        <v>0.6825808419768149</v>
      </c>
      <c r="AH102" s="110">
        <v>-0.08022844710361698</v>
      </c>
      <c r="AI102" s="110">
        <v>0.21389852558542932</v>
      </c>
      <c r="AJ102" s="110">
        <v>-0.1477506150186333</v>
      </c>
      <c r="AK102" s="110">
        <v>0.09144604597547845</v>
      </c>
      <c r="AL102" s="110">
        <v>-0.15820298861811333</v>
      </c>
      <c r="AM102" s="110">
        <v>0.172713416214759</v>
      </c>
      <c r="AN102" s="110">
        <v>0.3096463306808135</v>
      </c>
      <c r="AP102" s="7">
        <v>0.11280345739811051</v>
      </c>
      <c r="AQ102" s="7">
        <v>0.09949177268799023</v>
      </c>
      <c r="AR102" s="7">
        <v>0.12423169761874664</v>
      </c>
      <c r="AS102" s="7">
        <v>0.09835152779944953</v>
      </c>
      <c r="AT102" s="7">
        <v>0.11101317733135038</v>
      </c>
      <c r="AU102" s="7">
        <v>0.10759160200514933</v>
      </c>
      <c r="AV102" s="7">
        <v>0.09345403505548022</v>
      </c>
      <c r="AW102" s="7">
        <v>0.11783061775654996</v>
      </c>
      <c r="AX102" s="7">
        <v>0.10033921571837093</v>
      </c>
      <c r="AY102" s="7">
        <v>0.09836812841553386</v>
      </c>
      <c r="AZ102" s="7">
        <v>0.07498991332565114</v>
      </c>
      <c r="BA102" s="7">
        <v>0.07750835719617133</v>
      </c>
      <c r="BB102" s="7">
        <v>0.08018</v>
      </c>
      <c r="BC102" s="7">
        <v>0.08398</v>
      </c>
      <c r="BD102" s="7">
        <v>0.08910000000000001</v>
      </c>
      <c r="BE102" s="7">
        <v>0.08034</v>
      </c>
      <c r="BF102" s="7">
        <v>0.06251</v>
      </c>
      <c r="BG102" s="7">
        <v>0.07835</v>
      </c>
      <c r="BI102" s="87">
        <f t="shared" si="37"/>
        <v>1173.8709210526313</v>
      </c>
      <c r="BJ102" s="87">
        <f t="shared" si="38"/>
        <v>-831.3044080370939</v>
      </c>
      <c r="BK102" s="87">
        <f t="shared" si="39"/>
        <v>853.988687475512</v>
      </c>
      <c r="BL102" s="87">
        <f t="shared" si="40"/>
        <v>-18.0246468058966</v>
      </c>
      <c r="BM102" s="87">
        <f t="shared" si="41"/>
        <v>-1500.0631749460044</v>
      </c>
      <c r="BN102" s="87">
        <f t="shared" si="42"/>
        <v>-1725.0606699751856</v>
      </c>
      <c r="BO102" s="87">
        <f t="shared" si="43"/>
        <v>1070.5158813306855</v>
      </c>
      <c r="BP102" s="87">
        <f t="shared" si="44"/>
        <v>-1229.4204613122588</v>
      </c>
      <c r="BQ102" s="87">
        <f t="shared" si="45"/>
        <v>364.38775445960175</v>
      </c>
      <c r="BR102" s="87">
        <f t="shared" si="46"/>
        <v>3498.691480446926</v>
      </c>
      <c r="BS102" s="87">
        <f t="shared" si="47"/>
        <v>6982.242297132396</v>
      </c>
      <c r="BT102" s="87">
        <f t="shared" si="48"/>
        <v>-1428.1666440032618</v>
      </c>
      <c r="BU102" s="87">
        <f t="shared" si="49"/>
        <v>3874.373939722463</v>
      </c>
      <c r="BV102" s="87">
        <f t="shared" si="50"/>
        <v>-3274.016220740946</v>
      </c>
      <c r="BW102" s="87">
        <f t="shared" si="51"/>
        <v>1744.2473676990346</v>
      </c>
      <c r="BX102" s="87">
        <f t="shared" si="52"/>
        <v>-3345.2623114656813</v>
      </c>
      <c r="BY102" s="87">
        <f t="shared" si="53"/>
        <v>3103.1505848013853</v>
      </c>
      <c r="BZ102" s="87">
        <f t="shared" si="54"/>
        <v>7037.635610786915</v>
      </c>
      <c r="CB102" s="87">
        <f t="shared" si="55"/>
        <v>857.7347195561308</v>
      </c>
      <c r="CC102" s="87">
        <f t="shared" si="56"/>
        <v>-1223.238317693255</v>
      </c>
      <c r="CD102" s="87">
        <f t="shared" si="57"/>
        <v>469.1710655656348</v>
      </c>
      <c r="CE102" s="87">
        <f t="shared" si="58"/>
        <v>-402.82991689763287</v>
      </c>
      <c r="CF102" s="87">
        <f t="shared" si="59"/>
        <v>-1994.4570297958535</v>
      </c>
      <c r="CG102" s="87">
        <f t="shared" si="60"/>
        <v>-2219.590405767574</v>
      </c>
      <c r="CH102" s="87">
        <f t="shared" si="61"/>
        <v>785.323137092227</v>
      </c>
      <c r="CI102" s="87">
        <f t="shared" si="62"/>
        <v>-1713.276575149223</v>
      </c>
      <c r="CJ102" s="87">
        <f t="shared" si="63"/>
        <v>76.42122909297747</v>
      </c>
      <c r="CK102" s="87">
        <f t="shared" si="64"/>
        <v>2844.4834219252925</v>
      </c>
      <c r="CL102" s="87">
        <f t="shared" si="65"/>
        <v>6215.156975539912</v>
      </c>
      <c r="CM102" s="87">
        <f t="shared" si="66"/>
        <v>-2807.912287541607</v>
      </c>
      <c r="CN102" s="87">
        <f t="shared" si="67"/>
        <v>2422.062374522463</v>
      </c>
      <c r="CO102" s="87">
        <f t="shared" si="68"/>
        <v>-5134.934919340946</v>
      </c>
      <c r="CP102" s="87">
        <f t="shared" si="69"/>
        <v>44.74862169903428</v>
      </c>
      <c r="CQ102" s="87">
        <f t="shared" si="70"/>
        <v>-5044.082140665681</v>
      </c>
      <c r="CR102" s="87">
        <f t="shared" si="71"/>
        <v>1980.0302893013857</v>
      </c>
      <c r="CS102" s="87">
        <f t="shared" si="72"/>
        <v>5256.898377786915</v>
      </c>
      <c r="CT102" s="9">
        <f t="shared" si="73"/>
        <v>411.7086192301995</v>
      </c>
    </row>
    <row r="103" spans="1:98" ht="13.5">
      <c r="A103" s="113"/>
      <c r="B103" s="3" t="s">
        <v>55</v>
      </c>
      <c r="C103" s="87">
        <v>5370.43</v>
      </c>
      <c r="D103" s="87">
        <v>5624.98</v>
      </c>
      <c r="E103" s="87">
        <v>3924.69</v>
      </c>
      <c r="F103" s="87">
        <v>3964.41</v>
      </c>
      <c r="G103" s="87">
        <v>4551.1</v>
      </c>
      <c r="H103" s="87">
        <v>5929.2</v>
      </c>
      <c r="I103" s="87">
        <v>4933.55</v>
      </c>
      <c r="J103" s="87">
        <v>3807.59</v>
      </c>
      <c r="K103" s="87">
        <v>4280.36</v>
      </c>
      <c r="L103" s="87">
        <v>3270.92</v>
      </c>
      <c r="M103" s="87">
        <v>3420.87</v>
      </c>
      <c r="N103" s="87">
        <v>5407.88</v>
      </c>
      <c r="O103" s="86">
        <v>6337.66</v>
      </c>
      <c r="P103" s="87">
        <v>6814.69</v>
      </c>
      <c r="Q103" s="87">
        <v>8220.99</v>
      </c>
      <c r="R103" s="87">
        <v>9522.14</v>
      </c>
      <c r="S103" s="87">
        <v>5065.96</v>
      </c>
      <c r="T103" s="87">
        <v>7113.66</v>
      </c>
      <c r="U103" s="87">
        <v>9483.92</v>
      </c>
      <c r="W103" s="110">
        <v>0.06722998698140548</v>
      </c>
      <c r="X103" s="110">
        <v>-0.27824065549622534</v>
      </c>
      <c r="Y103" s="110">
        <v>0.11942345100290197</v>
      </c>
      <c r="Z103" s="110">
        <v>0.1836257976298996</v>
      </c>
      <c r="AA103" s="110">
        <v>0.19458483754512645</v>
      </c>
      <c r="AB103" s="110">
        <v>-0.001631912964641935</v>
      </c>
      <c r="AC103" s="110">
        <v>-0.12806231585744832</v>
      </c>
      <c r="AD103" s="110">
        <v>0.18230420292538407</v>
      </c>
      <c r="AE103" s="110">
        <v>-0.215581873348341</v>
      </c>
      <c r="AF103" s="110">
        <v>0.08429826312637267</v>
      </c>
      <c r="AG103" s="110">
        <v>0.6399079401611045</v>
      </c>
      <c r="AH103" s="110">
        <v>0.20031156145619922</v>
      </c>
      <c r="AI103" s="110">
        <v>0.09827976310875086</v>
      </c>
      <c r="AJ103" s="110">
        <v>0.2601550454000341</v>
      </c>
      <c r="AK103" s="110">
        <v>0.1894120406089299</v>
      </c>
      <c r="AL103" s="110">
        <v>-0.4317588226889556</v>
      </c>
      <c r="AM103" s="110">
        <v>0.5071911332823751</v>
      </c>
      <c r="AN103" s="110">
        <v>0.39889694842416423</v>
      </c>
      <c r="AP103" s="7">
        <v>0.10958369026715392</v>
      </c>
      <c r="AQ103" s="7">
        <v>0.09752161770466858</v>
      </c>
      <c r="AR103" s="7">
        <v>0.1213291566878073</v>
      </c>
      <c r="AS103" s="7">
        <v>0.09015000000000001</v>
      </c>
      <c r="AT103" s="7">
        <v>0.10097</v>
      </c>
      <c r="AU103" s="7">
        <v>0.08858</v>
      </c>
      <c r="AV103" s="7">
        <v>0.07447000000000001</v>
      </c>
      <c r="AW103" s="7">
        <v>0.09794200000000003</v>
      </c>
      <c r="AX103" s="7">
        <v>0.08315822625578168</v>
      </c>
      <c r="AY103" s="7">
        <v>0.08370058410997781</v>
      </c>
      <c r="AZ103" s="7">
        <v>0.07166493932660156</v>
      </c>
      <c r="BA103" s="7">
        <v>0.07815369184727972</v>
      </c>
      <c r="BB103" s="7">
        <v>0.08018</v>
      </c>
      <c r="BC103" s="7">
        <v>0.08398</v>
      </c>
      <c r="BD103" s="7">
        <v>0.08910000000000001</v>
      </c>
      <c r="BE103" s="7">
        <v>0.08034</v>
      </c>
      <c r="BF103" s="7">
        <v>0.06251</v>
      </c>
      <c r="BG103" s="7">
        <v>0.07835</v>
      </c>
      <c r="BI103" s="87">
        <f t="shared" si="37"/>
        <v>361.0539389845494</v>
      </c>
      <c r="BJ103" s="87">
        <f t="shared" si="38"/>
        <v>-1565.0981223531576</v>
      </c>
      <c r="BK103" s="87">
        <f t="shared" si="39"/>
        <v>468.7000239165793</v>
      </c>
      <c r="BL103" s="87">
        <f t="shared" si="40"/>
        <v>727.9679483819504</v>
      </c>
      <c r="BM103" s="87">
        <f t="shared" si="41"/>
        <v>885.5750541516251</v>
      </c>
      <c r="BN103" s="87">
        <f t="shared" si="42"/>
        <v>-9.675938349954961</v>
      </c>
      <c r="BO103" s="87">
        <f t="shared" si="43"/>
        <v>-631.8018383985142</v>
      </c>
      <c r="BP103" s="87">
        <f t="shared" si="44"/>
        <v>694.1396600166631</v>
      </c>
      <c r="BQ103" s="87">
        <f t="shared" si="45"/>
        <v>-922.7680274053048</v>
      </c>
      <c r="BR103" s="87">
        <f t="shared" si="46"/>
        <v>275.7328748253149</v>
      </c>
      <c r="BS103" s="87">
        <f t="shared" si="47"/>
        <v>2189.0418752589176</v>
      </c>
      <c r="BT103" s="87">
        <f t="shared" si="48"/>
        <v>1083.2608869677506</v>
      </c>
      <c r="BU103" s="87">
        <f t="shared" si="49"/>
        <v>622.863723463806</v>
      </c>
      <c r="BV103" s="87">
        <f t="shared" si="50"/>
        <v>1772.875986337158</v>
      </c>
      <c r="BW103" s="87">
        <f t="shared" si="51"/>
        <v>1557.1544917256067</v>
      </c>
      <c r="BX103" s="87">
        <f t="shared" si="52"/>
        <v>-4111.267955879412</v>
      </c>
      <c r="BY103" s="87">
        <f t="shared" si="53"/>
        <v>2569.4099935631807</v>
      </c>
      <c r="BZ103" s="87">
        <f t="shared" si="54"/>
        <v>2837.6172661270402</v>
      </c>
      <c r="CB103" s="87">
        <f t="shared" si="55"/>
        <v>-227.45759873688203</v>
      </c>
      <c r="CC103" s="87">
        <f t="shared" si="56"/>
        <v>-2113.6552715095645</v>
      </c>
      <c r="CD103" s="87">
        <f t="shared" si="57"/>
        <v>-7.479304044491117</v>
      </c>
      <c r="CE103" s="87">
        <f t="shared" si="58"/>
        <v>370.57638688195027</v>
      </c>
      <c r="CF103" s="87">
        <f t="shared" si="59"/>
        <v>426.050487151625</v>
      </c>
      <c r="CG103" s="87">
        <f t="shared" si="60"/>
        <v>-534.884474349955</v>
      </c>
      <c r="CH103" s="87">
        <f t="shared" si="61"/>
        <v>-999.2033068985143</v>
      </c>
      <c r="CI103" s="87">
        <f t="shared" si="62"/>
        <v>321.216680236663</v>
      </c>
      <c r="CJ103" s="87">
        <f t="shared" si="63"/>
        <v>-1278.7151727415026</v>
      </c>
      <c r="CK103" s="87">
        <f t="shared" si="64"/>
        <v>1.9549602483062802</v>
      </c>
      <c r="CL103" s="87">
        <f t="shared" si="65"/>
        <v>1943.8854342647262</v>
      </c>
      <c r="CM103" s="87">
        <f t="shared" si="66"/>
        <v>660.6150999006836</v>
      </c>
      <c r="CN103" s="87">
        <f t="shared" si="67"/>
        <v>114.71014466380598</v>
      </c>
      <c r="CO103" s="87">
        <f t="shared" si="68"/>
        <v>1200.5783201371582</v>
      </c>
      <c r="CP103" s="87">
        <f t="shared" si="69"/>
        <v>824.6642827256065</v>
      </c>
      <c r="CQ103" s="87">
        <f t="shared" si="70"/>
        <v>-4876.276683479411</v>
      </c>
      <c r="CR103" s="87">
        <f t="shared" si="71"/>
        <v>2252.7368339631807</v>
      </c>
      <c r="CS103" s="87">
        <f t="shared" si="72"/>
        <v>2280.26200512704</v>
      </c>
      <c r="CT103" s="9">
        <f t="shared" si="73"/>
        <v>359.57882354042613</v>
      </c>
    </row>
    <row r="104" spans="1:98" ht="13.5">
      <c r="A104" s="113" t="s">
        <v>497</v>
      </c>
      <c r="B104" s="112" t="s">
        <v>496</v>
      </c>
      <c r="C104" s="87">
        <v>152.15</v>
      </c>
      <c r="D104" s="87">
        <v>418.2</v>
      </c>
      <c r="E104" s="87">
        <v>457.14</v>
      </c>
      <c r="F104" s="87">
        <v>850.64</v>
      </c>
      <c r="G104" s="87">
        <v>2431.17</v>
      </c>
      <c r="H104" s="87">
        <v>4021.49</v>
      </c>
      <c r="I104" s="87">
        <v>1695.82</v>
      </c>
      <c r="J104" s="87">
        <v>4304.63</v>
      </c>
      <c r="K104" s="87">
        <v>5833.18</v>
      </c>
      <c r="L104" s="87">
        <v>4501.79</v>
      </c>
      <c r="M104" s="87">
        <v>4642.71</v>
      </c>
      <c r="N104" s="87">
        <v>4786.89</v>
      </c>
      <c r="O104" s="86">
        <v>6654.56</v>
      </c>
      <c r="P104" s="87">
        <v>9437.33</v>
      </c>
      <c r="Q104" s="87">
        <v>10324.26</v>
      </c>
      <c r="R104" s="87">
        <v>15203.16</v>
      </c>
      <c r="S104" s="87">
        <v>5830.36</v>
      </c>
      <c r="T104" s="87">
        <v>10660.82</v>
      </c>
      <c r="U104" s="87">
        <v>9024.05</v>
      </c>
      <c r="W104" s="110">
        <v>0.9716024340770792</v>
      </c>
      <c r="X104" s="110">
        <v>-0.3281893004115227</v>
      </c>
      <c r="Y104" s="110">
        <v>0.5313935681470139</v>
      </c>
      <c r="Z104" s="110">
        <v>1.2085</v>
      </c>
      <c r="AA104" s="110">
        <v>0.5408648403894047</v>
      </c>
      <c r="AB104" s="110">
        <v>-0.5775786071113723</v>
      </c>
      <c r="AC104" s="110">
        <v>1.531478260869565</v>
      </c>
      <c r="AD104" s="110">
        <v>0.3263259137125585</v>
      </c>
      <c r="AE104" s="110">
        <v>-0.21640940640215478</v>
      </c>
      <c r="AF104" s="110">
        <v>0.03265468006345862</v>
      </c>
      <c r="AG104" s="110">
        <v>0.017923441300729648</v>
      </c>
      <c r="AH104" s="110">
        <v>0.39013960508112167</v>
      </c>
      <c r="AI104" s="110">
        <v>0.42047171432965724</v>
      </c>
      <c r="AJ104" s="110">
        <v>0.08189339464616685</v>
      </c>
      <c r="AK104" s="110">
        <v>0.48798177397611076</v>
      </c>
      <c r="AL104" s="110">
        <v>-0.6026056441115846</v>
      </c>
      <c r="AM104" s="110">
        <v>0.8522674100253869</v>
      </c>
      <c r="AN104" s="110">
        <v>-0.09889223922472867</v>
      </c>
      <c r="AP104" s="7">
        <v>0.1295322368600807</v>
      </c>
      <c r="AQ104" s="7">
        <v>0.11257956801096514</v>
      </c>
      <c r="AR104" s="7">
        <v>0.13916578638971908</v>
      </c>
      <c r="AS104" s="7">
        <v>0.10870447581378637</v>
      </c>
      <c r="AT104" s="7">
        <v>0.11939224075154928</v>
      </c>
      <c r="AU104" s="7">
        <v>0.10826406774144999</v>
      </c>
      <c r="AV104" s="7">
        <v>0.09259903696814845</v>
      </c>
      <c r="AW104" s="7">
        <v>0.1200091156766834</v>
      </c>
      <c r="AX104" s="7">
        <v>0.10335595340731317</v>
      </c>
      <c r="AY104" s="7">
        <v>0.09981107641158844</v>
      </c>
      <c r="AZ104" s="7">
        <v>0.08107742055025284</v>
      </c>
      <c r="BA104" s="7">
        <v>0.08339246488579026</v>
      </c>
      <c r="BB104" s="7">
        <v>0.08018</v>
      </c>
      <c r="BC104" s="7">
        <v>0.08398</v>
      </c>
      <c r="BD104" s="7">
        <v>0.08910000000000001</v>
      </c>
      <c r="BE104" s="7">
        <v>0.08034</v>
      </c>
      <c r="BF104" s="7">
        <v>0.06251</v>
      </c>
      <c r="BG104" s="7">
        <v>0.07835</v>
      </c>
      <c r="BI104" s="87">
        <f t="shared" si="37"/>
        <v>147.8293103448276</v>
      </c>
      <c r="BJ104" s="87">
        <f t="shared" si="38"/>
        <v>-137.2487654320988</v>
      </c>
      <c r="BK104" s="87">
        <f t="shared" si="39"/>
        <v>242.92125574272592</v>
      </c>
      <c r="BL104" s="87">
        <f t="shared" si="40"/>
        <v>1027.9984399999998</v>
      </c>
      <c r="BM104" s="87">
        <f t="shared" si="41"/>
        <v>1314.9343740095092</v>
      </c>
      <c r="BN104" s="87">
        <f t="shared" si="42"/>
        <v>-2322.7265927123126</v>
      </c>
      <c r="BO104" s="87">
        <f t="shared" si="43"/>
        <v>2597.1114643478254</v>
      </c>
      <c r="BP104" s="87">
        <f t="shared" si="44"/>
        <v>1404.7123179444907</v>
      </c>
      <c r="BQ104" s="87">
        <f t="shared" si="45"/>
        <v>-1262.3550212369212</v>
      </c>
      <c r="BR104" s="87">
        <f t="shared" si="46"/>
        <v>147.00451216287738</v>
      </c>
      <c r="BS104" s="87">
        <f t="shared" si="47"/>
        <v>83.21334016131054</v>
      </c>
      <c r="BT104" s="87">
        <f t="shared" si="48"/>
        <v>1867.5553741667707</v>
      </c>
      <c r="BU104" s="87">
        <f t="shared" si="49"/>
        <v>2798.0542513095643</v>
      </c>
      <c r="BV104" s="87">
        <f t="shared" si="50"/>
        <v>772.8549900961098</v>
      </c>
      <c r="BW104" s="87">
        <f t="shared" si="51"/>
        <v>5038.050709790601</v>
      </c>
      <c r="BX104" s="87">
        <f t="shared" si="52"/>
        <v>-9161.510024331477</v>
      </c>
      <c r="BY104" s="87">
        <f t="shared" si="53"/>
        <v>4969.025816715614</v>
      </c>
      <c r="BZ104" s="87">
        <f t="shared" si="54"/>
        <v>-1054.272361771772</v>
      </c>
      <c r="CB104" s="87">
        <f t="shared" si="55"/>
        <v>128.12098050656635</v>
      </c>
      <c r="CC104" s="87">
        <f t="shared" si="56"/>
        <v>-184.32954077428442</v>
      </c>
      <c r="CD104" s="87">
        <f t="shared" si="57"/>
        <v>179.30300815252974</v>
      </c>
      <c r="CE104" s="87">
        <f t="shared" si="58"/>
        <v>935.5300646937608</v>
      </c>
      <c r="CF104" s="87">
        <f t="shared" si="59"/>
        <v>1024.671540061565</v>
      </c>
      <c r="CG104" s="87">
        <f t="shared" si="60"/>
        <v>-2758.1094584938764</v>
      </c>
      <c r="CH104" s="87">
        <f t="shared" si="61"/>
        <v>2440.0801654765</v>
      </c>
      <c r="CI104" s="87">
        <f t="shared" si="62"/>
        <v>888.117478329169</v>
      </c>
      <c r="CJ104" s="87">
        <f t="shared" si="63"/>
        <v>-1865.2489015333924</v>
      </c>
      <c r="CK104" s="87">
        <f t="shared" si="64"/>
        <v>-302.3239935160474</v>
      </c>
      <c r="CL104" s="87">
        <f t="shared" si="65"/>
        <v>-293.20561100155385</v>
      </c>
      <c r="CM104" s="87">
        <f t="shared" si="66"/>
        <v>1468.36481792963</v>
      </c>
      <c r="CN104" s="87">
        <f t="shared" si="67"/>
        <v>2264.491630509564</v>
      </c>
      <c r="CO104" s="87">
        <f t="shared" si="68"/>
        <v>-19.69198330389019</v>
      </c>
      <c r="CP104" s="87">
        <f t="shared" si="69"/>
        <v>4118.159143790601</v>
      </c>
      <c r="CQ104" s="87">
        <f t="shared" si="70"/>
        <v>-10382.931898731478</v>
      </c>
      <c r="CR104" s="87">
        <f t="shared" si="71"/>
        <v>4604.5700131156145</v>
      </c>
      <c r="CS104" s="87">
        <f t="shared" si="72"/>
        <v>-1889.5476087717718</v>
      </c>
      <c r="CT104" s="9">
        <f t="shared" si="73"/>
        <v>356.0198464392058</v>
      </c>
    </row>
    <row r="105" spans="1:98" ht="13.5">
      <c r="A105" s="113" t="s">
        <v>443</v>
      </c>
      <c r="B105" s="112" t="s">
        <v>442</v>
      </c>
      <c r="C105" s="87">
        <v>1760.16</v>
      </c>
      <c r="D105" s="87">
        <v>4397.58</v>
      </c>
      <c r="E105" s="87">
        <v>5530.77</v>
      </c>
      <c r="F105" s="87">
        <v>5387.1</v>
      </c>
      <c r="G105" s="87">
        <v>6154.39</v>
      </c>
      <c r="H105" s="87">
        <v>8340.63</v>
      </c>
      <c r="I105" s="87">
        <v>18053.52</v>
      </c>
      <c r="J105" s="87">
        <v>22843.73</v>
      </c>
      <c r="K105" s="87">
        <v>17034.95</v>
      </c>
      <c r="L105" s="87">
        <v>35936.04</v>
      </c>
      <c r="M105" s="87">
        <v>29265</v>
      </c>
      <c r="N105" s="87">
        <v>43556.08</v>
      </c>
      <c r="O105" s="86">
        <v>44503.24</v>
      </c>
      <c r="P105" s="87">
        <v>52122.66</v>
      </c>
      <c r="Q105" s="87">
        <v>47434.75</v>
      </c>
      <c r="R105" s="87">
        <v>33084.07</v>
      </c>
      <c r="S105" s="87">
        <v>31622.52</v>
      </c>
      <c r="T105" s="87">
        <v>34430.85</v>
      </c>
      <c r="U105" s="87">
        <v>34610.45</v>
      </c>
      <c r="W105" s="110">
        <v>1.4895287958115184</v>
      </c>
      <c r="X105" s="110">
        <v>0.1738170347003154</v>
      </c>
      <c r="Y105" s="110">
        <v>-0.030636925557645855</v>
      </c>
      <c r="Z105" s="110">
        <v>0.07004897883744587</v>
      </c>
      <c r="AA105" s="110">
        <v>0.34648933413939</v>
      </c>
      <c r="AB105" s="110">
        <v>1.154768776858444</v>
      </c>
      <c r="AC105" s="110">
        <v>0.1698169370442031</v>
      </c>
      <c r="AD105" s="110">
        <v>-0.2531552162849873</v>
      </c>
      <c r="AE105" s="110">
        <v>1.0909679397635514</v>
      </c>
      <c r="AF105" s="110">
        <v>-0.19041256599100553</v>
      </c>
      <c r="AG105" s="110">
        <v>0.48039689248480455</v>
      </c>
      <c r="AH105" s="110">
        <v>0.042471619876282896</v>
      </c>
      <c r="AI105" s="110">
        <v>0.16141185983124462</v>
      </c>
      <c r="AJ105" s="110">
        <v>-0.06052827493742707</v>
      </c>
      <c r="AK105" s="110">
        <v>-0.2674913793618636</v>
      </c>
      <c r="AL105" s="110">
        <v>-0.0332671406217111</v>
      </c>
      <c r="AM105" s="110">
        <v>0.1058823330840939</v>
      </c>
      <c r="AN105" s="110">
        <v>0.09172452422996913</v>
      </c>
      <c r="AP105" s="7">
        <v>0.12831614751765066</v>
      </c>
      <c r="AQ105" s="7">
        <v>0.11512652278013412</v>
      </c>
      <c r="AR105" s="7">
        <v>0.13536095997547123</v>
      </c>
      <c r="AS105" s="7">
        <v>0.10443740717981105</v>
      </c>
      <c r="AT105" s="7">
        <v>0.11087516453767086</v>
      </c>
      <c r="AU105" s="7">
        <v>0.09498128977594415</v>
      </c>
      <c r="AV105" s="7">
        <v>0.07998636316336169</v>
      </c>
      <c r="AW105" s="7">
        <v>0.10125838670437172</v>
      </c>
      <c r="AX105" s="7">
        <v>0.08593579003732196</v>
      </c>
      <c r="AY105" s="7">
        <v>0.08470201164232663</v>
      </c>
      <c r="AZ105" s="7">
        <v>0.0716654438219052</v>
      </c>
      <c r="BA105" s="7">
        <v>0.07652762219876891</v>
      </c>
      <c r="BB105" s="7">
        <v>0.08018</v>
      </c>
      <c r="BC105" s="7">
        <v>0.08398</v>
      </c>
      <c r="BD105" s="7">
        <v>0.08910000000000001</v>
      </c>
      <c r="BE105" s="7">
        <v>0.08034</v>
      </c>
      <c r="BF105" s="7">
        <v>0.06251</v>
      </c>
      <c r="BG105" s="7">
        <v>0.07835</v>
      </c>
      <c r="BI105" s="87">
        <f t="shared" si="37"/>
        <v>2621.8090052356024</v>
      </c>
      <c r="BJ105" s="87">
        <f t="shared" si="38"/>
        <v>764.374315457413</v>
      </c>
      <c r="BK105" s="87">
        <f t="shared" si="39"/>
        <v>-169.445788766461</v>
      </c>
      <c r="BL105" s="87">
        <f t="shared" si="40"/>
        <v>377.3608538952047</v>
      </c>
      <c r="BM105" s="87">
        <f t="shared" si="41"/>
        <v>2132.4304931341203</v>
      </c>
      <c r="BN105" s="87">
        <f t="shared" si="42"/>
        <v>9631.499103328842</v>
      </c>
      <c r="BO105" s="87">
        <f t="shared" si="43"/>
        <v>3065.7934692662616</v>
      </c>
      <c r="BP105" s="87">
        <f t="shared" si="44"/>
        <v>-5783.009408905852</v>
      </c>
      <c r="BQ105" s="87">
        <f t="shared" si="45"/>
        <v>18584.584305475113</v>
      </c>
      <c r="BR105" s="87">
        <f t="shared" si="46"/>
        <v>-6842.673587955414</v>
      </c>
      <c r="BS105" s="87">
        <f t="shared" si="47"/>
        <v>14058.815058567805</v>
      </c>
      <c r="BT105" s="87">
        <f t="shared" si="48"/>
        <v>1849.897273060968</v>
      </c>
      <c r="BU105" s="87">
        <f t="shared" si="49"/>
        <v>7183.350736916238</v>
      </c>
      <c r="BV105" s="87">
        <f t="shared" si="50"/>
        <v>-3154.8946949500328</v>
      </c>
      <c r="BW105" s="87">
        <f t="shared" si="51"/>
        <v>-12688.38670718516</v>
      </c>
      <c r="BX105" s="87">
        <f t="shared" si="52"/>
        <v>-1100.6124090285336</v>
      </c>
      <c r="BY105" s="87">
        <f t="shared" si="53"/>
        <v>3348.266195598421</v>
      </c>
      <c r="BZ105" s="87">
        <f t="shared" si="54"/>
        <v>3158.1533350834325</v>
      </c>
      <c r="CB105" s="87">
        <f t="shared" si="55"/>
        <v>2395.9520550209345</v>
      </c>
      <c r="CC105" s="87">
        <f t="shared" si="56"/>
        <v>258.0962214099508</v>
      </c>
      <c r="CD105" s="87">
        <f t="shared" si="57"/>
        <v>-918.096125369998</v>
      </c>
      <c r="CE105" s="87">
        <f t="shared" si="58"/>
        <v>-185.25390232315544</v>
      </c>
      <c r="CF105" s="87">
        <f t="shared" si="59"/>
        <v>1450.0614892551241</v>
      </c>
      <c r="CG105" s="87">
        <f t="shared" si="60"/>
        <v>8839.29530838491</v>
      </c>
      <c r="CH105" s="87">
        <f t="shared" si="61"/>
        <v>1621.7580621692478</v>
      </c>
      <c r="CI105" s="87">
        <f t="shared" si="62"/>
        <v>-8096.128655016109</v>
      </c>
      <c r="CJ105" s="87">
        <f t="shared" si="63"/>
        <v>17120.672418978837</v>
      </c>
      <c r="CK105" s="87">
        <f t="shared" si="64"/>
        <v>-9886.52846641453</v>
      </c>
      <c r="CL105" s="87">
        <f t="shared" si="65"/>
        <v>11961.52584511975</v>
      </c>
      <c r="CM105" s="87">
        <f t="shared" si="66"/>
        <v>-1483.3459616383866</v>
      </c>
      <c r="CN105" s="87">
        <f t="shared" si="67"/>
        <v>3615.0809537162386</v>
      </c>
      <c r="CO105" s="87">
        <f t="shared" si="68"/>
        <v>-7532.155681750033</v>
      </c>
      <c r="CP105" s="87">
        <f t="shared" si="69"/>
        <v>-16914.82293218516</v>
      </c>
      <c r="CQ105" s="87">
        <f t="shared" si="70"/>
        <v>-3758.5865928285334</v>
      </c>
      <c r="CR105" s="87">
        <f t="shared" si="71"/>
        <v>1371.542470398421</v>
      </c>
      <c r="CS105" s="87">
        <f t="shared" si="72"/>
        <v>460.49623758343245</v>
      </c>
      <c r="CT105" s="9">
        <f t="shared" si="73"/>
        <v>319.56274451093594</v>
      </c>
    </row>
    <row r="106" spans="1:98" ht="13.5">
      <c r="A106" s="113" t="s">
        <v>545</v>
      </c>
      <c r="B106" s="112" t="s">
        <v>544</v>
      </c>
      <c r="C106" s="87">
        <v>6989.93</v>
      </c>
      <c r="D106" s="87">
        <v>8050.18</v>
      </c>
      <c r="E106" s="87">
        <v>7898.56</v>
      </c>
      <c r="F106" s="87">
        <v>8969.01</v>
      </c>
      <c r="G106" s="87">
        <v>10291.36</v>
      </c>
      <c r="H106" s="87">
        <v>10175.44</v>
      </c>
      <c r="I106" s="87">
        <v>10310.18</v>
      </c>
      <c r="J106" s="87">
        <v>10873.11</v>
      </c>
      <c r="K106" s="87">
        <v>7815.37</v>
      </c>
      <c r="L106" s="87">
        <v>8708.29</v>
      </c>
      <c r="M106" s="87">
        <v>8493.2</v>
      </c>
      <c r="N106" s="87">
        <v>10878.65</v>
      </c>
      <c r="O106" s="86">
        <v>11716.22</v>
      </c>
      <c r="P106" s="87">
        <v>9670.86</v>
      </c>
      <c r="Q106" s="87">
        <v>10611.47</v>
      </c>
      <c r="R106" s="87">
        <v>11499.74</v>
      </c>
      <c r="S106" s="87">
        <v>6967.47</v>
      </c>
      <c r="T106" s="87">
        <v>9775.32</v>
      </c>
      <c r="U106" s="87">
        <v>13705.03</v>
      </c>
      <c r="W106" s="110">
        <v>0.186699807719364</v>
      </c>
      <c r="X106" s="110">
        <v>0.007390135946885756</v>
      </c>
      <c r="Y106" s="110">
        <v>0.26809462163116393</v>
      </c>
      <c r="Z106" s="110">
        <v>0.2571075019334881</v>
      </c>
      <c r="AA106" s="110">
        <v>0.04119499950782557</v>
      </c>
      <c r="AB106" s="110">
        <v>0.04164500118175374</v>
      </c>
      <c r="AC106" s="110">
        <v>0.10221909602468693</v>
      </c>
      <c r="AD106" s="110">
        <v>-0.2348848220351195</v>
      </c>
      <c r="AE106" s="110">
        <v>0.15255468560820074</v>
      </c>
      <c r="AF106" s="110">
        <v>0.0015874127506594338</v>
      </c>
      <c r="AG106" s="110">
        <v>0.32059200559375367</v>
      </c>
      <c r="AH106" s="110">
        <v>0.09668196258383333</v>
      </c>
      <c r="AI106" s="110">
        <v>-0.12616515604078693</v>
      </c>
      <c r="AJ106" s="110">
        <v>0.14239751003720214</v>
      </c>
      <c r="AK106" s="110">
        <v>0.1248623647628</v>
      </c>
      <c r="AL106" s="110">
        <v>-0.3733323205556137</v>
      </c>
      <c r="AM106" s="110">
        <v>0.44464595273271157</v>
      </c>
      <c r="AN106" s="110">
        <v>0.4825284201094535</v>
      </c>
      <c r="AP106" s="7">
        <v>0.10684</v>
      </c>
      <c r="AQ106" s="7">
        <v>0.09475</v>
      </c>
      <c r="AR106" s="7">
        <v>0.11835000000000001</v>
      </c>
      <c r="AS106" s="7">
        <v>0.09015000000000001</v>
      </c>
      <c r="AT106" s="7">
        <v>0.10097</v>
      </c>
      <c r="AU106" s="7">
        <v>0.08858</v>
      </c>
      <c r="AV106" s="7">
        <v>0.07447000000000001</v>
      </c>
      <c r="AW106" s="7">
        <v>0.09794200000000003</v>
      </c>
      <c r="AX106" s="7">
        <v>0.08304800000000001</v>
      </c>
      <c r="AY106" s="7">
        <v>0.0824</v>
      </c>
      <c r="AZ106" s="7">
        <v>0.06986700000000001</v>
      </c>
      <c r="BA106" s="7">
        <v>0.074631</v>
      </c>
      <c r="BB106" s="7">
        <v>0.08018</v>
      </c>
      <c r="BC106" s="7">
        <v>0.08398</v>
      </c>
      <c r="BD106" s="7">
        <v>0.08910000000000001</v>
      </c>
      <c r="BE106" s="7">
        <v>0.08034</v>
      </c>
      <c r="BF106" s="7">
        <v>0.06251</v>
      </c>
      <c r="BG106" s="7">
        <v>0.07835</v>
      </c>
      <c r="BI106" s="87">
        <f t="shared" si="37"/>
        <v>1305.018586971814</v>
      </c>
      <c r="BJ106" s="87">
        <f t="shared" si="38"/>
        <v>59.49192459690078</v>
      </c>
      <c r="BK106" s="87">
        <f t="shared" si="39"/>
        <v>2117.561454631046</v>
      </c>
      <c r="BL106" s="87">
        <f t="shared" si="40"/>
        <v>2305.999755916474</v>
      </c>
      <c r="BM106" s="87">
        <f t="shared" si="41"/>
        <v>423.95257013485576</v>
      </c>
      <c r="BN106" s="87">
        <f t="shared" si="42"/>
        <v>423.7562108248643</v>
      </c>
      <c r="BO106" s="87">
        <f t="shared" si="43"/>
        <v>1053.8972794518068</v>
      </c>
      <c r="BP106" s="87">
        <f t="shared" si="44"/>
        <v>-2553.9285073182787</v>
      </c>
      <c r="BQ106" s="87">
        <f t="shared" si="45"/>
        <v>1192.2713132617637</v>
      </c>
      <c r="BR106" s="87">
        <f t="shared" si="46"/>
        <v>13.823650582440042</v>
      </c>
      <c r="BS106" s="87">
        <f t="shared" si="47"/>
        <v>2722.852021908869</v>
      </c>
      <c r="BT106" s="87">
        <f t="shared" si="48"/>
        <v>1051.7692322626183</v>
      </c>
      <c r="BU106" s="87">
        <f t="shared" si="49"/>
        <v>-1478.1787245081885</v>
      </c>
      <c r="BV106" s="87">
        <f t="shared" si="50"/>
        <v>1377.1063839183767</v>
      </c>
      <c r="BW106" s="87">
        <f t="shared" si="51"/>
        <v>1324.973237809509</v>
      </c>
      <c r="BX106" s="87">
        <f t="shared" si="52"/>
        <v>-4293.224619986213</v>
      </c>
      <c r="BY106" s="87">
        <f t="shared" si="53"/>
        <v>3098.057336286586</v>
      </c>
      <c r="BZ106" s="87">
        <f t="shared" si="54"/>
        <v>4716.869715664343</v>
      </c>
      <c r="CB106" s="87">
        <f t="shared" si="55"/>
        <v>558.214465771814</v>
      </c>
      <c r="CC106" s="87">
        <f t="shared" si="56"/>
        <v>-703.2626304030993</v>
      </c>
      <c r="CD106" s="87">
        <f t="shared" si="57"/>
        <v>1182.7668786310462</v>
      </c>
      <c r="CE106" s="87">
        <f t="shared" si="58"/>
        <v>1497.4435044164738</v>
      </c>
      <c r="CF106" s="87">
        <f t="shared" si="59"/>
        <v>-615.1660490651443</v>
      </c>
      <c r="CG106" s="87">
        <f t="shared" si="60"/>
        <v>-477.58426437513583</v>
      </c>
      <c r="CH106" s="87">
        <f t="shared" si="61"/>
        <v>286.0981748518066</v>
      </c>
      <c r="CI106" s="87">
        <f t="shared" si="62"/>
        <v>-3618.862646938279</v>
      </c>
      <c r="CJ106" s="87">
        <f t="shared" si="63"/>
        <v>543.2204655017637</v>
      </c>
      <c r="CK106" s="87">
        <f t="shared" si="64"/>
        <v>-703.7394454175601</v>
      </c>
      <c r="CL106" s="87">
        <f t="shared" si="65"/>
        <v>2129.4576175088687</v>
      </c>
      <c r="CM106" s="87">
        <f t="shared" si="66"/>
        <v>239.88470411261835</v>
      </c>
      <c r="CN106" s="87">
        <f t="shared" si="67"/>
        <v>-2417.5852441081884</v>
      </c>
      <c r="CO106" s="87">
        <f t="shared" si="68"/>
        <v>564.9475611183767</v>
      </c>
      <c r="CP106" s="87">
        <f t="shared" si="69"/>
        <v>379.4912608095091</v>
      </c>
      <c r="CQ106" s="87">
        <f t="shared" si="70"/>
        <v>-5217.113731586212</v>
      </c>
      <c r="CR106" s="87">
        <f t="shared" si="71"/>
        <v>2662.520786586586</v>
      </c>
      <c r="CS106" s="87">
        <f t="shared" si="72"/>
        <v>3950.973393664343</v>
      </c>
      <c r="CT106" s="9">
        <f t="shared" si="73"/>
        <v>241.70480107958656</v>
      </c>
    </row>
    <row r="107" spans="1:98" ht="13.5">
      <c r="A107" s="113" t="s">
        <v>569</v>
      </c>
      <c r="B107" s="112" t="s">
        <v>568</v>
      </c>
      <c r="C107" s="87">
        <v>155.04</v>
      </c>
      <c r="D107" s="87">
        <v>323.92</v>
      </c>
      <c r="E107" s="87">
        <v>661.18</v>
      </c>
      <c r="F107" s="87">
        <v>1197.08</v>
      </c>
      <c r="G107" s="87">
        <v>2030.06</v>
      </c>
      <c r="H107" s="87">
        <v>3638.32</v>
      </c>
      <c r="I107" s="87">
        <v>4071.39</v>
      </c>
      <c r="J107" s="87">
        <v>2562.23</v>
      </c>
      <c r="K107" s="87">
        <v>4736.53</v>
      </c>
      <c r="L107" s="87">
        <v>4682.72</v>
      </c>
      <c r="M107" s="87">
        <v>2821.37</v>
      </c>
      <c r="N107" s="87">
        <v>3996.3</v>
      </c>
      <c r="O107" s="86">
        <v>5102.57</v>
      </c>
      <c r="P107" s="87">
        <v>6452.89</v>
      </c>
      <c r="Q107" s="87">
        <v>6220.49</v>
      </c>
      <c r="R107" s="87">
        <v>4355.11</v>
      </c>
      <c r="S107" s="87">
        <v>3230.07</v>
      </c>
      <c r="T107" s="87">
        <v>4035.4</v>
      </c>
      <c r="U107" s="87">
        <v>4502.93</v>
      </c>
      <c r="W107" s="110">
        <v>0.98114287638482</v>
      </c>
      <c r="X107" s="110">
        <v>0.8285685148043651</v>
      </c>
      <c r="Y107" s="110">
        <v>0.7447900206354221</v>
      </c>
      <c r="Z107" s="110">
        <v>0.629853282758327</v>
      </c>
      <c r="AA107" s="110">
        <v>0.7581524270559414</v>
      </c>
      <c r="AB107" s="110">
        <v>0.11250030211031015</v>
      </c>
      <c r="AC107" s="110">
        <v>-0.35814637488615386</v>
      </c>
      <c r="AD107" s="110">
        <v>0.8555803187860926</v>
      </c>
      <c r="AE107" s="110">
        <v>0.007547408077789086</v>
      </c>
      <c r="AF107" s="110">
        <v>-0.39662973453989425</v>
      </c>
      <c r="AG107" s="110">
        <v>0.4487905194171229</v>
      </c>
      <c r="AH107" s="110">
        <v>0.2694534653370708</v>
      </c>
      <c r="AI107" s="110">
        <v>0.299386457643114</v>
      </c>
      <c r="AJ107" s="110">
        <v>-0.011700156507520987</v>
      </c>
      <c r="AK107" s="110">
        <v>-0.2624575026458542</v>
      </c>
      <c r="AL107" s="110">
        <v>-0.21527665982312794</v>
      </c>
      <c r="AM107" s="110">
        <v>0.31312626477096317</v>
      </c>
      <c r="AN107" s="110">
        <v>0.1685191352460651</v>
      </c>
      <c r="AP107" s="7">
        <v>0.1160774554104406</v>
      </c>
      <c r="AQ107" s="7">
        <v>0.10555626727911634</v>
      </c>
      <c r="AR107" s="7">
        <v>0.13031397598630207</v>
      </c>
      <c r="AS107" s="7">
        <v>0.09951308334197465</v>
      </c>
      <c r="AT107" s="7">
        <v>0.11111085985283914</v>
      </c>
      <c r="AU107" s="7">
        <v>0.09614949249932792</v>
      </c>
      <c r="AV107" s="7">
        <v>0.0809186007196494</v>
      </c>
      <c r="AW107" s="7">
        <v>0.10518424401420938</v>
      </c>
      <c r="AX107" s="7">
        <v>0.09061292322931991</v>
      </c>
      <c r="AY107" s="7">
        <v>0.0888721370130787</v>
      </c>
      <c r="AZ107" s="7">
        <v>0.07867797999968318</v>
      </c>
      <c r="BA107" s="7">
        <v>0.08362635838271919</v>
      </c>
      <c r="BB107" s="7">
        <v>0.08018</v>
      </c>
      <c r="BC107" s="7">
        <v>0.08398</v>
      </c>
      <c r="BD107" s="7">
        <v>0.08910000000000001</v>
      </c>
      <c r="BE107" s="7">
        <v>0.08034</v>
      </c>
      <c r="BF107" s="7">
        <v>0.06251</v>
      </c>
      <c r="BG107" s="7">
        <v>0.07835</v>
      </c>
      <c r="BI107" s="87">
        <f t="shared" si="37"/>
        <v>152.1163915547025</v>
      </c>
      <c r="BJ107" s="87">
        <f t="shared" si="38"/>
        <v>268.38991331542996</v>
      </c>
      <c r="BK107" s="87">
        <f t="shared" si="39"/>
        <v>492.44026584372835</v>
      </c>
      <c r="BL107" s="87">
        <f t="shared" si="40"/>
        <v>753.984767724338</v>
      </c>
      <c r="BM107" s="87">
        <f t="shared" si="41"/>
        <v>1539.0949160691844</v>
      </c>
      <c r="BN107" s="87">
        <f t="shared" si="42"/>
        <v>409.31209917398365</v>
      </c>
      <c r="BO107" s="87">
        <f t="shared" si="43"/>
        <v>-1458.153569247738</v>
      </c>
      <c r="BP107" s="87">
        <f t="shared" si="44"/>
        <v>2192.19356020329</v>
      </c>
      <c r="BQ107" s="87">
        <f t="shared" si="45"/>
        <v>35.74852478269034</v>
      </c>
      <c r="BR107" s="87">
        <f t="shared" si="46"/>
        <v>-1857.3059905246537</v>
      </c>
      <c r="BS107" s="87">
        <f t="shared" si="47"/>
        <v>1266.204107767888</v>
      </c>
      <c r="BT107" s="87">
        <f t="shared" si="48"/>
        <v>1076.8168835265362</v>
      </c>
      <c r="BU107" s="87">
        <f t="shared" si="49"/>
        <v>1527.640357176024</v>
      </c>
      <c r="BV107" s="87">
        <f t="shared" si="50"/>
        <v>-75.4998229258171</v>
      </c>
      <c r="BW107" s="87">
        <f t="shared" si="51"/>
        <v>-1632.6142706335097</v>
      </c>
      <c r="BX107" s="87">
        <f t="shared" si="52"/>
        <v>-937.5535339623026</v>
      </c>
      <c r="BY107" s="87">
        <f t="shared" si="53"/>
        <v>1011.4197540487451</v>
      </c>
      <c r="BZ107" s="87">
        <f t="shared" si="54"/>
        <v>680.0421183719711</v>
      </c>
      <c r="CB107" s="87">
        <f t="shared" si="55"/>
        <v>134.11974286786779</v>
      </c>
      <c r="CC107" s="87">
        <f t="shared" si="56"/>
        <v>234.19812721837857</v>
      </c>
      <c r="CD107" s="87">
        <f t="shared" si="57"/>
        <v>406.27927120110513</v>
      </c>
      <c r="CE107" s="87">
        <f t="shared" si="58"/>
        <v>634.859645917327</v>
      </c>
      <c r="CF107" s="87">
        <f t="shared" si="59"/>
        <v>1313.5332039163297</v>
      </c>
      <c r="CG107" s="87">
        <f t="shared" si="60"/>
        <v>59.489477623828876</v>
      </c>
      <c r="CH107" s="87">
        <f t="shared" si="61"/>
        <v>-1787.6047510317112</v>
      </c>
      <c r="CI107" s="87">
        <f t="shared" si="62"/>
        <v>1922.6873346627626</v>
      </c>
      <c r="CJ107" s="87">
        <f t="shared" si="63"/>
        <v>-393.44230448068026</v>
      </c>
      <c r="CK107" s="87">
        <f t="shared" si="64"/>
        <v>-2273.4693239585376</v>
      </c>
      <c r="CL107" s="87">
        <f t="shared" si="65"/>
        <v>1044.224415336182</v>
      </c>
      <c r="CM107" s="87">
        <f t="shared" si="66"/>
        <v>742.6208675216755</v>
      </c>
      <c r="CN107" s="87">
        <f t="shared" si="67"/>
        <v>1118.5162945760242</v>
      </c>
      <c r="CO107" s="87">
        <f t="shared" si="68"/>
        <v>-617.4135251258172</v>
      </c>
      <c r="CP107" s="87">
        <f t="shared" si="69"/>
        <v>-2186.8599296335096</v>
      </c>
      <c r="CQ107" s="87">
        <f t="shared" si="70"/>
        <v>-1287.4430713623024</v>
      </c>
      <c r="CR107" s="87">
        <f t="shared" si="71"/>
        <v>809.508078348745</v>
      </c>
      <c r="CS107" s="87">
        <f t="shared" si="72"/>
        <v>363.8685283719711</v>
      </c>
      <c r="CT107" s="9">
        <f t="shared" si="73"/>
        <v>237.67208196963878</v>
      </c>
    </row>
    <row r="108" spans="1:98" ht="13.5">
      <c r="A108" s="113" t="s">
        <v>465</v>
      </c>
      <c r="B108" s="112" t="s">
        <v>464</v>
      </c>
      <c r="C108" s="87">
        <v>3014.37</v>
      </c>
      <c r="D108" s="87">
        <v>3337.56</v>
      </c>
      <c r="E108" s="87">
        <v>3321.01</v>
      </c>
      <c r="F108" s="87">
        <v>4350.23</v>
      </c>
      <c r="G108" s="87">
        <v>4589.43</v>
      </c>
      <c r="H108" s="87">
        <v>7326</v>
      </c>
      <c r="I108" s="87">
        <v>10024.5</v>
      </c>
      <c r="J108" s="87">
        <v>12084.66</v>
      </c>
      <c r="K108" s="87">
        <v>11414.29</v>
      </c>
      <c r="L108" s="87">
        <v>11787.43</v>
      </c>
      <c r="M108" s="87">
        <v>11695.14</v>
      </c>
      <c r="N108" s="87">
        <v>13396.67</v>
      </c>
      <c r="O108" s="86">
        <v>17383.44</v>
      </c>
      <c r="P108" s="87">
        <v>19356.08</v>
      </c>
      <c r="Q108" s="87">
        <v>24092.68</v>
      </c>
      <c r="R108" s="87">
        <v>14413.49</v>
      </c>
      <c r="S108" s="87">
        <v>7293.25</v>
      </c>
      <c r="T108" s="87">
        <v>10552.3</v>
      </c>
      <c r="U108" s="87">
        <v>11177.86</v>
      </c>
      <c r="W108" s="110">
        <v>0.1422411175220164</v>
      </c>
      <c r="X108" s="110">
        <v>0.022916998989737758</v>
      </c>
      <c r="Y108" s="110">
        <v>0.3441106144089823</v>
      </c>
      <c r="Z108" s="110">
        <v>0.090262201252997</v>
      </c>
      <c r="AA108" s="110">
        <v>0.6442253121452894</v>
      </c>
      <c r="AB108" s="110">
        <v>0.4036760581611081</v>
      </c>
      <c r="AC108" s="110">
        <v>0.22885992684351275</v>
      </c>
      <c r="AD108" s="110">
        <v>-0.03169203446852675</v>
      </c>
      <c r="AE108" s="110">
        <v>0.05697273420043136</v>
      </c>
      <c r="AF108" s="110">
        <v>0.007136398074150119</v>
      </c>
      <c r="AG108" s="110">
        <v>0.17788589871144667</v>
      </c>
      <c r="AH108" s="110">
        <v>0.3294121282666693</v>
      </c>
      <c r="AI108" s="110">
        <v>0.1438013480771032</v>
      </c>
      <c r="AJ108" s="110">
        <v>0.33436347944607836</v>
      </c>
      <c r="AK108" s="110">
        <v>-0.34647938664048383</v>
      </c>
      <c r="AL108" s="110">
        <v>-0.45651912151869034</v>
      </c>
      <c r="AM108" s="110">
        <v>0.4935627961492557</v>
      </c>
      <c r="AN108" s="110">
        <v>0.11990479508165341</v>
      </c>
      <c r="AP108" s="7">
        <v>0.10684</v>
      </c>
      <c r="AQ108" s="7">
        <v>0.09475</v>
      </c>
      <c r="AR108" s="7">
        <v>0.11835000000000001</v>
      </c>
      <c r="AS108" s="7">
        <v>0.09015000000000001</v>
      </c>
      <c r="AT108" s="7">
        <v>0.10097</v>
      </c>
      <c r="AU108" s="7">
        <v>0.08858</v>
      </c>
      <c r="AV108" s="7">
        <v>0.07447000000000001</v>
      </c>
      <c r="AW108" s="7">
        <v>0.09794200000000003</v>
      </c>
      <c r="AX108" s="7">
        <v>0.08304800000000001</v>
      </c>
      <c r="AY108" s="7">
        <v>0.0824</v>
      </c>
      <c r="AZ108" s="7">
        <v>0.06986700000000001</v>
      </c>
      <c r="BA108" s="7">
        <v>0.074631</v>
      </c>
      <c r="BB108" s="7">
        <v>0.08018</v>
      </c>
      <c r="BC108" s="7">
        <v>0.08398</v>
      </c>
      <c r="BD108" s="7">
        <v>0.08910000000000001</v>
      </c>
      <c r="BE108" s="7">
        <v>0.08034</v>
      </c>
      <c r="BF108" s="7">
        <v>0.06251</v>
      </c>
      <c r="BG108" s="7">
        <v>0.07835</v>
      </c>
      <c r="BI108" s="87">
        <f t="shared" si="37"/>
        <v>428.76735742484055</v>
      </c>
      <c r="BJ108" s="87">
        <f t="shared" si="38"/>
        <v>76.48685914818915</v>
      </c>
      <c r="BK108" s="87">
        <f t="shared" si="39"/>
        <v>1142.7947915583743</v>
      </c>
      <c r="BL108" s="87">
        <f t="shared" si="40"/>
        <v>392.6613357568251</v>
      </c>
      <c r="BM108" s="87">
        <f t="shared" si="41"/>
        <v>2956.626974318956</v>
      </c>
      <c r="BN108" s="87">
        <f t="shared" si="42"/>
        <v>2957.330802088278</v>
      </c>
      <c r="BO108" s="87">
        <f t="shared" si="43"/>
        <v>2294.2063366427938</v>
      </c>
      <c r="BP108" s="87">
        <f t="shared" si="44"/>
        <v>-382.9874612604265</v>
      </c>
      <c r="BQ108" s="87">
        <f t="shared" si="45"/>
        <v>650.3033102566418</v>
      </c>
      <c r="BR108" s="87">
        <f t="shared" si="46"/>
        <v>84.11979275117933</v>
      </c>
      <c r="BS108" s="87">
        <f t="shared" si="47"/>
        <v>2080.400489456188</v>
      </c>
      <c r="BT108" s="87">
        <f t="shared" si="48"/>
        <v>4413.025576386241</v>
      </c>
      <c r="BU108" s="87">
        <f t="shared" si="49"/>
        <v>2499.762106217439</v>
      </c>
      <c r="BV108" s="87">
        <f t="shared" si="50"/>
        <v>6471.966257236649</v>
      </c>
      <c r="BW108" s="87">
        <f t="shared" si="51"/>
        <v>-8347.616988925452</v>
      </c>
      <c r="BX108" s="87">
        <f t="shared" si="52"/>
        <v>-6580.033792818428</v>
      </c>
      <c r="BY108" s="87">
        <f t="shared" si="53"/>
        <v>3599.676863015559</v>
      </c>
      <c r="BZ108" s="87">
        <f t="shared" si="54"/>
        <v>1265.2713691401311</v>
      </c>
      <c r="CB108" s="87">
        <f t="shared" si="55"/>
        <v>106.71206662484056</v>
      </c>
      <c r="CC108" s="87">
        <f t="shared" si="56"/>
        <v>-239.74695085181085</v>
      </c>
      <c r="CD108" s="87">
        <f t="shared" si="57"/>
        <v>749.7532580583743</v>
      </c>
      <c r="CE108" s="87">
        <f t="shared" si="58"/>
        <v>0.48810125682509875</v>
      </c>
      <c r="CF108" s="87">
        <f t="shared" si="59"/>
        <v>2493.232227218956</v>
      </c>
      <c r="CG108" s="87">
        <f t="shared" si="60"/>
        <v>2308.3937220882776</v>
      </c>
      <c r="CH108" s="87">
        <f t="shared" si="61"/>
        <v>1547.6818216427935</v>
      </c>
      <c r="CI108" s="87">
        <f t="shared" si="62"/>
        <v>-1566.5832309804268</v>
      </c>
      <c r="CJ108" s="87">
        <f t="shared" si="63"/>
        <v>-297.63064566335845</v>
      </c>
      <c r="CK108" s="87">
        <f t="shared" si="64"/>
        <v>-887.1644392488207</v>
      </c>
      <c r="CL108" s="87">
        <f t="shared" si="65"/>
        <v>1263.2961430761882</v>
      </c>
      <c r="CM108" s="87">
        <f t="shared" si="66"/>
        <v>3413.218697616241</v>
      </c>
      <c r="CN108" s="87">
        <f t="shared" si="67"/>
        <v>1105.957887017439</v>
      </c>
      <c r="CO108" s="87">
        <f t="shared" si="68"/>
        <v>4846.442658836649</v>
      </c>
      <c r="CP108" s="87">
        <f t="shared" si="69"/>
        <v>-10494.274776925453</v>
      </c>
      <c r="CQ108" s="87">
        <f t="shared" si="70"/>
        <v>-7738.013579418427</v>
      </c>
      <c r="CR108" s="87">
        <f t="shared" si="71"/>
        <v>3143.775805515559</v>
      </c>
      <c r="CS108" s="87">
        <f t="shared" si="72"/>
        <v>438.49866414013127</v>
      </c>
      <c r="CT108" s="9">
        <f t="shared" si="73"/>
        <v>194.03743000397685</v>
      </c>
    </row>
    <row r="109" spans="1:98" ht="13.5">
      <c r="A109" s="113" t="s">
        <v>435</v>
      </c>
      <c r="B109" s="112" t="s">
        <v>434</v>
      </c>
      <c r="C109" s="87">
        <v>9781.88</v>
      </c>
      <c r="D109" s="87">
        <v>6170.23</v>
      </c>
      <c r="E109" s="87">
        <v>6482.96</v>
      </c>
      <c r="F109" s="87">
        <v>6133.83</v>
      </c>
      <c r="G109" s="87">
        <v>4980.76</v>
      </c>
      <c r="H109" s="87">
        <v>6948.52</v>
      </c>
      <c r="I109" s="87">
        <v>6591.18</v>
      </c>
      <c r="J109" s="87">
        <v>9304.13</v>
      </c>
      <c r="K109" s="87">
        <v>7263.55</v>
      </c>
      <c r="L109" s="87">
        <v>6312.67</v>
      </c>
      <c r="M109" s="87">
        <v>7287.28</v>
      </c>
      <c r="N109" s="87">
        <v>9315.9</v>
      </c>
      <c r="O109" s="86">
        <v>9355.91</v>
      </c>
      <c r="P109" s="87">
        <v>8945.94</v>
      </c>
      <c r="Q109" s="87">
        <v>11509.69</v>
      </c>
      <c r="R109" s="87">
        <v>6685.01</v>
      </c>
      <c r="S109" s="87">
        <v>3234.12</v>
      </c>
      <c r="T109" s="87">
        <v>6200.86</v>
      </c>
      <c r="U109" s="87">
        <v>9912.02</v>
      </c>
      <c r="W109" s="110">
        <v>-0.36069978429133365</v>
      </c>
      <c r="X109" s="110">
        <v>0.08585690680930669</v>
      </c>
      <c r="Y109" s="110">
        <v>-0.035003381527719424</v>
      </c>
      <c r="Z109" s="110">
        <v>0.09519547675872264</v>
      </c>
      <c r="AA109" s="110">
        <v>0.41898313292603295</v>
      </c>
      <c r="AB109" s="110">
        <v>0.18421846481057713</v>
      </c>
      <c r="AC109" s="110">
        <v>0.5973708180877835</v>
      </c>
      <c r="AD109" s="110">
        <v>-0.20010019346036323</v>
      </c>
      <c r="AE109" s="110">
        <v>-0.12011833008778083</v>
      </c>
      <c r="AF109" s="110">
        <v>-0.03717079891698649</v>
      </c>
      <c r="AG109" s="110">
        <v>0.32898014680713494</v>
      </c>
      <c r="AH109" s="110">
        <v>0.37882722872688657</v>
      </c>
      <c r="AI109" s="110">
        <v>-0.0027298583117401076</v>
      </c>
      <c r="AJ109" s="110">
        <v>0.32464751532334235</v>
      </c>
      <c r="AK109" s="110">
        <v>-0.32844838760359785</v>
      </c>
      <c r="AL109" s="110">
        <v>-0.4471368057585432</v>
      </c>
      <c r="AM109" s="110">
        <v>1.008655282512653</v>
      </c>
      <c r="AN109" s="110">
        <v>0.8616642577121767</v>
      </c>
      <c r="AP109" s="7">
        <v>0.1186244106534042</v>
      </c>
      <c r="AQ109" s="7">
        <v>0.10606352740799954</v>
      </c>
      <c r="AR109" s="7">
        <v>0.12978074513852692</v>
      </c>
      <c r="AS109" s="7">
        <v>0.09851396192967946</v>
      </c>
      <c r="AT109" s="7">
        <v>0.1075953924857275</v>
      </c>
      <c r="AU109" s="7">
        <v>0.09201587176718598</v>
      </c>
      <c r="AV109" s="7">
        <v>0.07603394779048278</v>
      </c>
      <c r="AW109" s="7">
        <v>0.09960899786502064</v>
      </c>
      <c r="AX109" s="7">
        <v>0.08872755794437714</v>
      </c>
      <c r="AY109" s="7">
        <v>0.08941770416102507</v>
      </c>
      <c r="AZ109" s="7">
        <v>0.0769379650761517</v>
      </c>
      <c r="BA109" s="7">
        <v>0.08354797364792466</v>
      </c>
      <c r="BB109" s="7">
        <v>0.08018</v>
      </c>
      <c r="BC109" s="7">
        <v>0.08398</v>
      </c>
      <c r="BD109" s="7">
        <v>0.08910000000000001</v>
      </c>
      <c r="BE109" s="7">
        <v>0.08034</v>
      </c>
      <c r="BF109" s="7">
        <v>0.06251</v>
      </c>
      <c r="BG109" s="7">
        <v>0.07835</v>
      </c>
      <c r="BI109" s="87">
        <f t="shared" si="37"/>
        <v>-3528.3220059637106</v>
      </c>
      <c r="BJ109" s="87">
        <f t="shared" si="38"/>
        <v>529.7568621019884</v>
      </c>
      <c r="BK109" s="87">
        <f t="shared" si="39"/>
        <v>-226.92552230894393</v>
      </c>
      <c r="BL109" s="87">
        <f t="shared" si="40"/>
        <v>583.9128712069557</v>
      </c>
      <c r="BM109" s="87">
        <f t="shared" si="41"/>
        <v>2086.8544291526678</v>
      </c>
      <c r="BN109" s="87">
        <f t="shared" si="42"/>
        <v>1280.0456871055915</v>
      </c>
      <c r="BO109" s="87">
        <f t="shared" si="43"/>
        <v>3937.378588763837</v>
      </c>
      <c r="BP109" s="87">
        <f t="shared" si="44"/>
        <v>-1861.758212980369</v>
      </c>
      <c r="BQ109" s="87">
        <f t="shared" si="45"/>
        <v>-872.4854965091005</v>
      </c>
      <c r="BR109" s="87">
        <f t="shared" si="46"/>
        <v>-234.6469871992931</v>
      </c>
      <c r="BS109" s="87">
        <f t="shared" si="47"/>
        <v>2397.370444224698</v>
      </c>
      <c r="BT109" s="87">
        <f t="shared" si="48"/>
        <v>3529.1165800968024</v>
      </c>
      <c r="BU109" s="87">
        <f t="shared" si="49"/>
        <v>-25.54030867739239</v>
      </c>
      <c r="BV109" s="87">
        <f t="shared" si="50"/>
        <v>2904.2771932317014</v>
      </c>
      <c r="BW109" s="87">
        <f t="shared" si="51"/>
        <v>-3780.3391223172544</v>
      </c>
      <c r="BX109" s="87">
        <f t="shared" si="52"/>
        <v>-2989.114017863919</v>
      </c>
      <c r="BY109" s="87">
        <f t="shared" si="53"/>
        <v>3262.112222279821</v>
      </c>
      <c r="BZ109" s="87">
        <f t="shared" si="54"/>
        <v>5343.059429077128</v>
      </c>
      <c r="CB109" s="87">
        <f t="shared" si="55"/>
        <v>-4688.691756046032</v>
      </c>
      <c r="CC109" s="87">
        <f t="shared" si="56"/>
        <v>-124.6794966166726</v>
      </c>
      <c r="CD109" s="87">
        <f t="shared" si="57"/>
        <v>-1068.2889018122085</v>
      </c>
      <c r="CE109" s="87">
        <f t="shared" si="58"/>
        <v>-20.355023896170035</v>
      </c>
      <c r="CF109" s="87">
        <f t="shared" si="59"/>
        <v>1550.947602075456</v>
      </c>
      <c r="CG109" s="87">
        <f t="shared" si="60"/>
        <v>640.6715618138643</v>
      </c>
      <c r="CH109" s="87">
        <f t="shared" si="61"/>
        <v>3436.2251527661624</v>
      </c>
      <c r="CI109" s="87">
        <f t="shared" si="62"/>
        <v>-2788.533278286244</v>
      </c>
      <c r="CJ109" s="87">
        <f t="shared" si="63"/>
        <v>-1516.9625500159812</v>
      </c>
      <c r="CK109" s="87">
        <f t="shared" si="64"/>
        <v>-799.1114457254713</v>
      </c>
      <c r="CL109" s="87">
        <f t="shared" si="65"/>
        <v>1836.7019500845595</v>
      </c>
      <c r="CM109" s="87">
        <f t="shared" si="66"/>
        <v>2750.7920123901013</v>
      </c>
      <c r="CN109" s="87">
        <f t="shared" si="67"/>
        <v>-775.6971724773924</v>
      </c>
      <c r="CO109" s="87">
        <f t="shared" si="68"/>
        <v>2152.9971520317013</v>
      </c>
      <c r="CP109" s="87">
        <f t="shared" si="69"/>
        <v>-4805.852501317255</v>
      </c>
      <c r="CQ109" s="87">
        <f t="shared" si="70"/>
        <v>-3526.187721263919</v>
      </c>
      <c r="CR109" s="87">
        <f t="shared" si="71"/>
        <v>3059.947381079821</v>
      </c>
      <c r="CS109" s="87">
        <f t="shared" si="72"/>
        <v>4857.2220480771275</v>
      </c>
      <c r="CT109" s="9">
        <f t="shared" si="73"/>
        <v>171.14501286144787</v>
      </c>
    </row>
    <row r="110" spans="1:98" ht="13.5">
      <c r="A110" s="113" t="s">
        <v>593</v>
      </c>
      <c r="B110" s="112" t="s">
        <v>592</v>
      </c>
      <c r="C110" s="87">
        <v>1330.39</v>
      </c>
      <c r="D110" s="87">
        <v>1620.71</v>
      </c>
      <c r="E110" s="87">
        <v>1425.29</v>
      </c>
      <c r="F110" s="87">
        <v>1830.36</v>
      </c>
      <c r="G110" s="87">
        <v>2169.78</v>
      </c>
      <c r="H110" s="87">
        <v>2656.06</v>
      </c>
      <c r="I110" s="87">
        <v>2049.55</v>
      </c>
      <c r="J110" s="87">
        <v>1554.41</v>
      </c>
      <c r="K110" s="87">
        <v>1632.61</v>
      </c>
      <c r="L110" s="87">
        <v>1948.95</v>
      </c>
      <c r="M110" s="87">
        <v>1640.27</v>
      </c>
      <c r="N110" s="87">
        <v>1878.46</v>
      </c>
      <c r="O110" s="86">
        <v>1977.04</v>
      </c>
      <c r="P110" s="87">
        <v>2175.85</v>
      </c>
      <c r="Q110" s="87">
        <v>2781.08</v>
      </c>
      <c r="R110" s="87">
        <v>2779.2</v>
      </c>
      <c r="S110" s="87">
        <v>2261.95</v>
      </c>
      <c r="T110" s="87">
        <v>2439.67</v>
      </c>
      <c r="U110" s="87">
        <v>3290.55</v>
      </c>
      <c r="W110" s="110">
        <v>0.24244639376218324</v>
      </c>
      <c r="X110" s="110">
        <v>-0.09531280643263373</v>
      </c>
      <c r="Y110" s="110">
        <v>0.39952308692824623</v>
      </c>
      <c r="Z110" s="110">
        <v>0.2097273853779429</v>
      </c>
      <c r="AA110" s="110">
        <v>0.2494238156209987</v>
      </c>
      <c r="AB110" s="110">
        <v>-0.1832342693174831</v>
      </c>
      <c r="AC110" s="110">
        <v>-0.21555834378920946</v>
      </c>
      <c r="AD110" s="110">
        <v>0.08749200255918099</v>
      </c>
      <c r="AE110" s="110">
        <v>0.24812472422415066</v>
      </c>
      <c r="AF110" s="110">
        <v>-0.13716709875088373</v>
      </c>
      <c r="AG110" s="110">
        <v>0.18792679595738848</v>
      </c>
      <c r="AH110" s="110">
        <v>0.09990802483329508</v>
      </c>
      <c r="AI110" s="110">
        <v>0.1247608993320859</v>
      </c>
      <c r="AJ110" s="110">
        <v>0.3014859628091111</v>
      </c>
      <c r="AK110" s="110">
        <v>0.035416175767052804</v>
      </c>
      <c r="AL110" s="110">
        <v>-0.1633484818183698</v>
      </c>
      <c r="AM110" s="110">
        <v>0.11401064934636751</v>
      </c>
      <c r="AN110" s="110">
        <v>0.37554937330748617</v>
      </c>
      <c r="AP110" s="7">
        <v>0.10684</v>
      </c>
      <c r="AQ110" s="7">
        <v>0.09475</v>
      </c>
      <c r="AR110" s="7">
        <v>0.11835000000000001</v>
      </c>
      <c r="AS110" s="7">
        <v>0.09015000000000001</v>
      </c>
      <c r="AT110" s="7">
        <v>0.10097</v>
      </c>
      <c r="AU110" s="7">
        <v>0.08858</v>
      </c>
      <c r="AV110" s="7">
        <v>0.07447000000000001</v>
      </c>
      <c r="AW110" s="7">
        <v>0.09794200000000003</v>
      </c>
      <c r="AX110" s="7">
        <v>0.08228975416038914</v>
      </c>
      <c r="AY110" s="7">
        <v>0.08229954070562312</v>
      </c>
      <c r="AZ110" s="7">
        <v>0.06986700000000001</v>
      </c>
      <c r="BA110" s="7">
        <v>0.07502247400660023</v>
      </c>
      <c r="BB110" s="7">
        <v>0.08018</v>
      </c>
      <c r="BC110" s="7">
        <v>0.08398</v>
      </c>
      <c r="BD110" s="7">
        <v>0.08910000000000001</v>
      </c>
      <c r="BE110" s="7">
        <v>0.08034</v>
      </c>
      <c r="BF110" s="7">
        <v>0.06251</v>
      </c>
      <c r="BG110" s="7">
        <v>0.07835</v>
      </c>
      <c r="BI110" s="87">
        <f t="shared" si="37"/>
        <v>322.548257797271</v>
      </c>
      <c r="BJ110" s="87">
        <f t="shared" si="38"/>
        <v>-154.47441851343382</v>
      </c>
      <c r="BK110" s="87">
        <f t="shared" si="39"/>
        <v>569.4362605679601</v>
      </c>
      <c r="BL110" s="87">
        <f t="shared" si="40"/>
        <v>383.8766171003715</v>
      </c>
      <c r="BM110" s="87">
        <f t="shared" si="41"/>
        <v>541.1948066581306</v>
      </c>
      <c r="BN110" s="87">
        <f t="shared" si="42"/>
        <v>-486.68121336339414</v>
      </c>
      <c r="BO110" s="87">
        <f t="shared" si="43"/>
        <v>-441.7976035131743</v>
      </c>
      <c r="BP110" s="87">
        <f t="shared" si="44"/>
        <v>135.99844369801653</v>
      </c>
      <c r="BQ110" s="87">
        <f t="shared" si="45"/>
        <v>405.0909060155906</v>
      </c>
      <c r="BR110" s="87">
        <f t="shared" si="46"/>
        <v>-267.33181711053487</v>
      </c>
      <c r="BS110" s="87">
        <f t="shared" si="47"/>
        <v>308.2506856050256</v>
      </c>
      <c r="BT110" s="87">
        <f t="shared" si="48"/>
        <v>187.67322832835148</v>
      </c>
      <c r="BU110" s="87">
        <f t="shared" si="49"/>
        <v>246.65728841550708</v>
      </c>
      <c r="BV110" s="87">
        <f t="shared" si="50"/>
        <v>655.9882321782044</v>
      </c>
      <c r="BW110" s="87">
        <f t="shared" si="51"/>
        <v>98.49521810223521</v>
      </c>
      <c r="BX110" s="87">
        <f t="shared" si="52"/>
        <v>-453.97810066961335</v>
      </c>
      <c r="BY110" s="87">
        <f t="shared" si="53"/>
        <v>257.88638828901594</v>
      </c>
      <c r="BZ110" s="87">
        <f t="shared" si="54"/>
        <v>916.2165395770749</v>
      </c>
      <c r="CB110" s="87">
        <f t="shared" si="55"/>
        <v>180.409390197271</v>
      </c>
      <c r="CC110" s="87">
        <f t="shared" si="56"/>
        <v>-308.0366910134338</v>
      </c>
      <c r="CD110" s="87">
        <f t="shared" si="57"/>
        <v>400.75318906796</v>
      </c>
      <c r="CE110" s="87">
        <f t="shared" si="58"/>
        <v>218.86966310037153</v>
      </c>
      <c r="CF110" s="87">
        <f t="shared" si="59"/>
        <v>322.1121200581306</v>
      </c>
      <c r="CG110" s="87">
        <f t="shared" si="60"/>
        <v>-721.9550081633942</v>
      </c>
      <c r="CH110" s="87">
        <f t="shared" si="61"/>
        <v>-594.4275920131744</v>
      </c>
      <c r="CI110" s="87">
        <f t="shared" si="62"/>
        <v>-16.24358052198352</v>
      </c>
      <c r="CJ110" s="87">
        <f t="shared" si="63"/>
        <v>270.74383047579767</v>
      </c>
      <c r="CK110" s="87">
        <f t="shared" si="64"/>
        <v>-427.72950696875904</v>
      </c>
      <c r="CL110" s="87">
        <f t="shared" si="65"/>
        <v>193.64994151502557</v>
      </c>
      <c r="CM110" s="87">
        <f t="shared" si="66"/>
        <v>46.74651180591322</v>
      </c>
      <c r="CN110" s="87">
        <f t="shared" si="67"/>
        <v>88.13822121550709</v>
      </c>
      <c r="CO110" s="87">
        <f t="shared" si="68"/>
        <v>473.26034917820436</v>
      </c>
      <c r="CP110" s="87">
        <f t="shared" si="69"/>
        <v>-149.29900989776482</v>
      </c>
      <c r="CQ110" s="87">
        <f t="shared" si="70"/>
        <v>-677.2590286696133</v>
      </c>
      <c r="CR110" s="87">
        <f t="shared" si="71"/>
        <v>116.49189378901599</v>
      </c>
      <c r="CS110" s="87">
        <f t="shared" si="72"/>
        <v>725.0683950770747</v>
      </c>
      <c r="CT110" s="9">
        <f t="shared" si="73"/>
        <v>141.29308823214876</v>
      </c>
    </row>
    <row r="111" spans="1:98" ht="13.5">
      <c r="A111" s="113" t="s">
        <v>525</v>
      </c>
      <c r="B111" s="112" t="s">
        <v>524</v>
      </c>
      <c r="C111" s="87">
        <v>697.39</v>
      </c>
      <c r="D111" s="87">
        <v>1043.63</v>
      </c>
      <c r="E111" s="87">
        <v>1211.6</v>
      </c>
      <c r="F111" s="87">
        <v>2263.38</v>
      </c>
      <c r="G111" s="87">
        <v>3684.57</v>
      </c>
      <c r="H111" s="87">
        <v>5497.97</v>
      </c>
      <c r="I111" s="87">
        <v>8416.1</v>
      </c>
      <c r="J111" s="87">
        <v>9889.48</v>
      </c>
      <c r="K111" s="87">
        <v>18054.41</v>
      </c>
      <c r="L111" s="87">
        <v>13059.68</v>
      </c>
      <c r="M111" s="87">
        <v>10493.24</v>
      </c>
      <c r="N111" s="87">
        <v>14043.96</v>
      </c>
      <c r="O111" s="86">
        <v>12893.71</v>
      </c>
      <c r="P111" s="87">
        <v>14470.19</v>
      </c>
      <c r="Q111" s="87">
        <v>15068.92</v>
      </c>
      <c r="R111" s="87">
        <v>13172.23</v>
      </c>
      <c r="S111" s="87">
        <v>9482.32</v>
      </c>
      <c r="T111" s="87">
        <v>11073.5</v>
      </c>
      <c r="U111" s="87">
        <v>11179.63</v>
      </c>
      <c r="W111" s="110">
        <v>0.49892703862660936</v>
      </c>
      <c r="X111" s="110">
        <v>0.16580985228086154</v>
      </c>
      <c r="Y111" s="110">
        <v>0.8616243371476415</v>
      </c>
      <c r="Z111" s="110">
        <v>0.5561752271296214</v>
      </c>
      <c r="AA111" s="110">
        <v>0.4878227360308285</v>
      </c>
      <c r="AB111" s="110">
        <v>0.5341889196819396</v>
      </c>
      <c r="AC111" s="110">
        <v>0.17586332058716758</v>
      </c>
      <c r="AD111" s="110">
        <v>0.8358087881637604</v>
      </c>
      <c r="AE111" s="110">
        <v>-0.2758377976772377</v>
      </c>
      <c r="AF111" s="110">
        <v>-0.18796911280306716</v>
      </c>
      <c r="AG111" s="110">
        <v>0.353012368666046</v>
      </c>
      <c r="AH111" s="110">
        <v>-0.07059656158768535</v>
      </c>
      <c r="AI111" s="110">
        <v>0.1370646494122416</v>
      </c>
      <c r="AJ111" s="110">
        <v>0.05620707677785064</v>
      </c>
      <c r="AK111" s="110">
        <v>-0.06049245232480305</v>
      </c>
      <c r="AL111" s="110">
        <v>-0.24603211001583425</v>
      </c>
      <c r="AM111" s="110">
        <v>0.22062893144864182</v>
      </c>
      <c r="AN111" s="110">
        <v>0.05376202668990149</v>
      </c>
      <c r="AP111" s="7">
        <v>0.11269934958321742</v>
      </c>
      <c r="AQ111" s="7">
        <v>0.1019385269610088</v>
      </c>
      <c r="AR111" s="7">
        <v>0.12683937211455784</v>
      </c>
      <c r="AS111" s="7">
        <v>0.09645797557323653</v>
      </c>
      <c r="AT111" s="7">
        <v>0.10889060984647653</v>
      </c>
      <c r="AU111" s="7">
        <v>0.09522336682948283</v>
      </c>
      <c r="AV111" s="7">
        <v>0.07880585224841082</v>
      </c>
      <c r="AW111" s="7">
        <v>0.09963404107797405</v>
      </c>
      <c r="AX111" s="7">
        <v>0.08384769093814684</v>
      </c>
      <c r="AY111" s="7">
        <v>0.0824</v>
      </c>
      <c r="AZ111" s="7">
        <v>0.06986700000000001</v>
      </c>
      <c r="BA111" s="7">
        <v>0.074631</v>
      </c>
      <c r="BB111" s="7">
        <v>0.08018</v>
      </c>
      <c r="BC111" s="7">
        <v>0.08398</v>
      </c>
      <c r="BD111" s="7">
        <v>0.08910000000000001</v>
      </c>
      <c r="BE111" s="7">
        <v>0.08034</v>
      </c>
      <c r="BF111" s="7">
        <v>0.06251</v>
      </c>
      <c r="BG111" s="7">
        <v>0.07835</v>
      </c>
      <c r="BI111" s="87">
        <f t="shared" si="37"/>
        <v>347.9467274678111</v>
      </c>
      <c r="BJ111" s="87">
        <f t="shared" si="38"/>
        <v>173.04413613587553</v>
      </c>
      <c r="BK111" s="87">
        <f t="shared" si="39"/>
        <v>1043.9440468880823</v>
      </c>
      <c r="BL111" s="87">
        <f t="shared" si="40"/>
        <v>1258.8358855806425</v>
      </c>
      <c r="BM111" s="87">
        <f t="shared" si="41"/>
        <v>1797.41701849711</v>
      </c>
      <c r="BN111" s="87">
        <f t="shared" si="42"/>
        <v>2936.9546547437135</v>
      </c>
      <c r="BO111" s="87">
        <f t="shared" si="43"/>
        <v>1480.0832923936612</v>
      </c>
      <c r="BP111" s="87">
        <f t="shared" si="44"/>
        <v>8265.714294369744</v>
      </c>
      <c r="BQ111" s="87">
        <f t="shared" si="45"/>
        <v>-4980.088692761898</v>
      </c>
      <c r="BR111" s="87">
        <f t="shared" si="46"/>
        <v>-2454.81646309196</v>
      </c>
      <c r="BS111" s="87">
        <f t="shared" si="47"/>
        <v>3704.243507381301</v>
      </c>
      <c r="BT111" s="87">
        <f t="shared" si="48"/>
        <v>-991.4552870749894</v>
      </c>
      <c r="BU111" s="87">
        <f t="shared" si="49"/>
        <v>1767.2718407731136</v>
      </c>
      <c r="BV111" s="87">
        <f t="shared" si="50"/>
        <v>813.3270803200866</v>
      </c>
      <c r="BW111" s="87">
        <f t="shared" si="51"/>
        <v>-911.5559246862712</v>
      </c>
      <c r="BX111" s="87">
        <f t="shared" si="52"/>
        <v>-3240.7915405138724</v>
      </c>
      <c r="BY111" s="87">
        <f t="shared" si="53"/>
        <v>2092.074129254085</v>
      </c>
      <c r="BZ111" s="87">
        <f t="shared" si="54"/>
        <v>595.3338025506241</v>
      </c>
      <c r="CB111" s="87">
        <f t="shared" si="55"/>
        <v>269.3513280619711</v>
      </c>
      <c r="CC111" s="87">
        <f t="shared" si="56"/>
        <v>66.65803124355791</v>
      </c>
      <c r="CD111" s="87">
        <f t="shared" si="57"/>
        <v>890.2654636340841</v>
      </c>
      <c r="CE111" s="87">
        <f t="shared" si="58"/>
        <v>1040.5148328276905</v>
      </c>
      <c r="CF111" s="87">
        <f t="shared" si="59"/>
        <v>1396.2019441750779</v>
      </c>
      <c r="CG111" s="87">
        <f t="shared" si="60"/>
        <v>2413.419440616222</v>
      </c>
      <c r="CH111" s="87">
        <f t="shared" si="61"/>
        <v>816.8453592858109</v>
      </c>
      <c r="CI111" s="87">
        <f t="shared" si="62"/>
        <v>7280.385437809942</v>
      </c>
      <c r="CJ111" s="87">
        <f t="shared" si="63"/>
        <v>-6493.909282512484</v>
      </c>
      <c r="CK111" s="87">
        <f t="shared" si="64"/>
        <v>-3530.9340950919604</v>
      </c>
      <c r="CL111" s="87">
        <f t="shared" si="65"/>
        <v>2971.1123083013003</v>
      </c>
      <c r="CM111" s="87">
        <f t="shared" si="66"/>
        <v>-2039.5700658349895</v>
      </c>
      <c r="CN111" s="87">
        <f t="shared" si="67"/>
        <v>733.4541729731137</v>
      </c>
      <c r="CO111" s="87">
        <f t="shared" si="68"/>
        <v>-401.87947587991346</v>
      </c>
      <c r="CP111" s="87">
        <f t="shared" si="69"/>
        <v>-2254.1966966862715</v>
      </c>
      <c r="CQ111" s="87">
        <f t="shared" si="70"/>
        <v>-4299.048498713872</v>
      </c>
      <c r="CR111" s="87">
        <f t="shared" si="71"/>
        <v>1499.3343060540851</v>
      </c>
      <c r="CS111" s="87">
        <f t="shared" si="72"/>
        <v>-272.27492244937594</v>
      </c>
      <c r="CT111" s="9">
        <f t="shared" si="73"/>
        <v>85.72958781398893</v>
      </c>
    </row>
    <row r="112" spans="1:98" ht="13.5">
      <c r="A112" s="113" t="s">
        <v>209</v>
      </c>
      <c r="B112" s="112" t="s">
        <v>208</v>
      </c>
      <c r="C112" s="87">
        <v>79.86</v>
      </c>
      <c r="D112" s="87">
        <v>54.15</v>
      </c>
      <c r="E112" s="87">
        <v>26.06</v>
      </c>
      <c r="F112" s="87">
        <v>267.7</v>
      </c>
      <c r="G112" s="87">
        <v>427.88</v>
      </c>
      <c r="H112" s="87">
        <v>656.29</v>
      </c>
      <c r="I112" s="87">
        <v>940.14</v>
      </c>
      <c r="J112" s="87">
        <v>4156.17</v>
      </c>
      <c r="K112" s="87">
        <v>8566.33</v>
      </c>
      <c r="L112" s="87">
        <v>10512.37</v>
      </c>
      <c r="M112" s="87">
        <v>5064.36</v>
      </c>
      <c r="N112" s="87">
        <v>12022.73</v>
      </c>
      <c r="O112" s="86">
        <v>22217.9</v>
      </c>
      <c r="P112" s="87">
        <v>15368.47</v>
      </c>
      <c r="Q112" s="87">
        <v>16583.26</v>
      </c>
      <c r="R112" s="87">
        <v>16698.56</v>
      </c>
      <c r="S112" s="87">
        <v>13896.19</v>
      </c>
      <c r="T112" s="87">
        <v>15472.12</v>
      </c>
      <c r="U112" s="87">
        <v>15978.16</v>
      </c>
      <c r="W112" s="110">
        <v>-0.3424947145877377</v>
      </c>
      <c r="X112" s="110">
        <v>-0.6302250803858521</v>
      </c>
      <c r="Y112" s="110">
        <v>8.165217391304349</v>
      </c>
      <c r="Z112" s="110">
        <v>0.2182163187855788</v>
      </c>
      <c r="AA112" s="110">
        <v>0.4470404984423677</v>
      </c>
      <c r="AB112" s="110">
        <v>0.367599569429494</v>
      </c>
      <c r="AC112" s="110">
        <v>3.1802439984258166</v>
      </c>
      <c r="AD112" s="110">
        <v>0.9292976840519678</v>
      </c>
      <c r="AE112" s="110">
        <v>0.09100668520958366</v>
      </c>
      <c r="AF112" s="110">
        <v>-0.5187852222917971</v>
      </c>
      <c r="AG112" s="110">
        <v>0.10642252997490464</v>
      </c>
      <c r="AH112" s="110">
        <v>0.8149361559139783</v>
      </c>
      <c r="AI112" s="110">
        <v>-0.3202228977649143</v>
      </c>
      <c r="AJ112" s="110">
        <v>0.08634978123984816</v>
      </c>
      <c r="AK112" s="110">
        <v>0.15714631104776933</v>
      </c>
      <c r="AL112" s="110">
        <v>-0.16320908776000564</v>
      </c>
      <c r="AM112" s="110">
        <v>0.12324230556942717</v>
      </c>
      <c r="AN112" s="110">
        <v>0.2532700767502807</v>
      </c>
      <c r="AP112" s="7">
        <v>0.15400531557350616</v>
      </c>
      <c r="AQ112" s="7">
        <v>0.13478325893924492</v>
      </c>
      <c r="AR112" s="7">
        <v>0.17123765547378958</v>
      </c>
      <c r="AS112" s="7">
        <v>0.13597528401512513</v>
      </c>
      <c r="AT112" s="7">
        <v>0.145309539332185</v>
      </c>
      <c r="AU112" s="7">
        <v>0.124028766208404</v>
      </c>
      <c r="AV112" s="7">
        <v>0.10591585502268197</v>
      </c>
      <c r="AW112" s="7">
        <v>0.13738991644375975</v>
      </c>
      <c r="AX112" s="7">
        <v>0.11753837693625258</v>
      </c>
      <c r="AY112" s="7">
        <v>0.11658116066195465</v>
      </c>
      <c r="AZ112" s="7">
        <v>0.10121491664224413</v>
      </c>
      <c r="BA112" s="7">
        <v>0.10032637611654434</v>
      </c>
      <c r="BB112" s="7">
        <v>0.08018</v>
      </c>
      <c r="BC112" s="7">
        <v>0.08398</v>
      </c>
      <c r="BD112" s="7">
        <v>0.08910000000000001</v>
      </c>
      <c r="BE112" s="7">
        <v>0.08034</v>
      </c>
      <c r="BF112" s="7">
        <v>0.06251</v>
      </c>
      <c r="BG112" s="7">
        <v>0.07835</v>
      </c>
      <c r="BI112" s="87">
        <f t="shared" si="37"/>
        <v>-27.351627906976734</v>
      </c>
      <c r="BJ112" s="87">
        <f t="shared" si="38"/>
        <v>-34.126688102893894</v>
      </c>
      <c r="BK112" s="87">
        <f t="shared" si="39"/>
        <v>212.78556521739134</v>
      </c>
      <c r="BL112" s="87">
        <f t="shared" si="40"/>
        <v>58.41650853889944</v>
      </c>
      <c r="BM112" s="87">
        <f t="shared" si="41"/>
        <v>191.27968847352028</v>
      </c>
      <c r="BN112" s="87">
        <f t="shared" si="42"/>
        <v>241.2519214208826</v>
      </c>
      <c r="BO112" s="87">
        <f t="shared" si="43"/>
        <v>2989.874592680047</v>
      </c>
      <c r="BP112" s="87">
        <f t="shared" si="44"/>
        <v>3862.319155526267</v>
      </c>
      <c r="BQ112" s="87">
        <f t="shared" si="45"/>
        <v>779.5932977114128</v>
      </c>
      <c r="BR112" s="87">
        <f t="shared" si="46"/>
        <v>-5453.66220726362</v>
      </c>
      <c r="BS112" s="87">
        <f t="shared" si="47"/>
        <v>538.962003903708</v>
      </c>
      <c r="BT112" s="87">
        <f t="shared" si="48"/>
        <v>9797.757369791663</v>
      </c>
      <c r="BU112" s="87">
        <f t="shared" si="49"/>
        <v>-7114.68032025109</v>
      </c>
      <c r="BV112" s="87">
        <f t="shared" si="50"/>
        <v>1327.0640224911692</v>
      </c>
      <c r="BW112" s="87">
        <f t="shared" si="51"/>
        <v>2605.998134146031</v>
      </c>
      <c r="BX112" s="87">
        <f t="shared" si="52"/>
        <v>-2725.35674450572</v>
      </c>
      <c r="BY112" s="87">
        <f t="shared" si="53"/>
        <v>1712.5984942308182</v>
      </c>
      <c r="BZ112" s="87">
        <f t="shared" si="54"/>
        <v>3918.6250198895527</v>
      </c>
      <c r="CB112" s="87">
        <f t="shared" si="55"/>
        <v>-39.65049240867694</v>
      </c>
      <c r="CC112" s="87">
        <f t="shared" si="56"/>
        <v>-41.425201574454</v>
      </c>
      <c r="CD112" s="87">
        <f t="shared" si="57"/>
        <v>208.32311191574436</v>
      </c>
      <c r="CE112" s="87">
        <f t="shared" si="58"/>
        <v>22.015925008050445</v>
      </c>
      <c r="CF112" s="87">
        <f t="shared" si="59"/>
        <v>129.104642784065</v>
      </c>
      <c r="CG112" s="87">
        <f t="shared" si="60"/>
        <v>159.85308244596916</v>
      </c>
      <c r="CH112" s="87">
        <f t="shared" si="61"/>
        <v>2890.298860739023</v>
      </c>
      <c r="CI112" s="87">
        <f t="shared" si="62"/>
        <v>3291.303306500206</v>
      </c>
      <c r="CJ112" s="87">
        <f t="shared" si="63"/>
        <v>-227.27922678891574</v>
      </c>
      <c r="CK112" s="87">
        <f t="shared" si="64"/>
        <v>-6679.206503171532</v>
      </c>
      <c r="CL112" s="87">
        <f t="shared" si="65"/>
        <v>26.37322865739258</v>
      </c>
      <c r="CM112" s="87">
        <f t="shared" si="66"/>
        <v>8591.560437864002</v>
      </c>
      <c r="CN112" s="87">
        <f t="shared" si="67"/>
        <v>-8896.11154225109</v>
      </c>
      <c r="CO112" s="87">
        <f t="shared" si="68"/>
        <v>36.4199118911692</v>
      </c>
      <c r="CP112" s="87">
        <f t="shared" si="69"/>
        <v>1128.429668146031</v>
      </c>
      <c r="CQ112" s="87">
        <f t="shared" si="70"/>
        <v>-4066.9190549057203</v>
      </c>
      <c r="CR112" s="87">
        <f t="shared" si="71"/>
        <v>843.9476573308182</v>
      </c>
      <c r="CS112" s="87">
        <f t="shared" si="72"/>
        <v>2706.384417889553</v>
      </c>
      <c r="CT112" s="9">
        <f t="shared" si="73"/>
        <v>83.42223007163602</v>
      </c>
    </row>
    <row r="113" spans="1:98" ht="13.5">
      <c r="A113" s="113" t="s">
        <v>491</v>
      </c>
      <c r="B113" s="112" t="s">
        <v>490</v>
      </c>
      <c r="C113" s="87">
        <v>1383.9</v>
      </c>
      <c r="D113" s="87">
        <v>1524.57</v>
      </c>
      <c r="E113" s="87">
        <v>1183.39</v>
      </c>
      <c r="F113" s="87">
        <v>1383.74</v>
      </c>
      <c r="G113" s="87">
        <v>1780.78</v>
      </c>
      <c r="H113" s="87">
        <v>2039.68</v>
      </c>
      <c r="I113" s="87">
        <v>2012.28</v>
      </c>
      <c r="J113" s="87">
        <v>1529.03</v>
      </c>
      <c r="K113" s="87">
        <v>1982.52</v>
      </c>
      <c r="L113" s="87">
        <v>1864.72</v>
      </c>
      <c r="M113" s="87">
        <v>1510.86</v>
      </c>
      <c r="N113" s="87">
        <v>1498.92</v>
      </c>
      <c r="O113" s="86">
        <v>1628.46</v>
      </c>
      <c r="P113" s="87">
        <v>1736.6</v>
      </c>
      <c r="Q113" s="87">
        <v>2092.43</v>
      </c>
      <c r="R113" s="87">
        <v>1911.04</v>
      </c>
      <c r="S113" s="87">
        <v>1569.93</v>
      </c>
      <c r="T113" s="87">
        <v>1904.24</v>
      </c>
      <c r="U113" s="87">
        <v>2273.07</v>
      </c>
      <c r="W113" s="110">
        <v>0.1744266055045871</v>
      </c>
      <c r="X113" s="110">
        <v>-0.14607948442534902</v>
      </c>
      <c r="Y113" s="110">
        <v>0.2682675814751285</v>
      </c>
      <c r="Z113" s="110">
        <v>0.3556036425930935</v>
      </c>
      <c r="AA113" s="110">
        <v>0.22580645161290325</v>
      </c>
      <c r="AB113" s="110">
        <v>0.037981551817688475</v>
      </c>
      <c r="AC113" s="110">
        <v>-0.1962885520125457</v>
      </c>
      <c r="AD113" s="110">
        <v>0.39213008130081306</v>
      </c>
      <c r="AE113" s="110">
        <v>0.009063726406279171</v>
      </c>
      <c r="AF113" s="110">
        <v>-0.1417723863320679</v>
      </c>
      <c r="AG113" s="110">
        <v>0.05767155804920154</v>
      </c>
      <c r="AH113" s="110">
        <v>0.14322876817138486</v>
      </c>
      <c r="AI113" s="110">
        <v>0.11502648004961391</v>
      </c>
      <c r="AJ113" s="110">
        <v>0.24333365344601288</v>
      </c>
      <c r="AK113" s="110">
        <v>-0.05660972438562828</v>
      </c>
      <c r="AL113" s="110">
        <v>-0.13958462682595674</v>
      </c>
      <c r="AM113" s="110">
        <v>0.2746048045928704</v>
      </c>
      <c r="AN113" s="110">
        <v>0.2359142333666171</v>
      </c>
      <c r="AP113" s="7">
        <v>0.10684</v>
      </c>
      <c r="AQ113" s="7">
        <v>0.09475</v>
      </c>
      <c r="AR113" s="7">
        <v>0.11835000000000001</v>
      </c>
      <c r="AS113" s="7">
        <v>0.09015000000000001</v>
      </c>
      <c r="AT113" s="7">
        <v>0.10097</v>
      </c>
      <c r="AU113" s="7">
        <v>0.08858</v>
      </c>
      <c r="AV113" s="7">
        <v>0.07447000000000001</v>
      </c>
      <c r="AW113" s="7">
        <v>0.09794200000000003</v>
      </c>
      <c r="AX113" s="7">
        <v>0.08304800000000001</v>
      </c>
      <c r="AY113" s="7">
        <v>0.0824</v>
      </c>
      <c r="AZ113" s="7">
        <v>0.06986700000000001</v>
      </c>
      <c r="BA113" s="7">
        <v>0.074631</v>
      </c>
      <c r="BB113" s="7">
        <v>0.08018</v>
      </c>
      <c r="BC113" s="7">
        <v>0.08398</v>
      </c>
      <c r="BD113" s="7">
        <v>0.08910000000000001</v>
      </c>
      <c r="BE113" s="7">
        <v>0.08034</v>
      </c>
      <c r="BF113" s="7">
        <v>0.06251</v>
      </c>
      <c r="BG113" s="7">
        <v>0.07835</v>
      </c>
      <c r="BI113" s="87">
        <f t="shared" si="37"/>
        <v>241.38897935779812</v>
      </c>
      <c r="BJ113" s="87">
        <f t="shared" si="38"/>
        <v>-222.70839957035435</v>
      </c>
      <c r="BK113" s="87">
        <f t="shared" si="39"/>
        <v>317.46517324185237</v>
      </c>
      <c r="BL113" s="87">
        <f t="shared" si="40"/>
        <v>492.0629844017672</v>
      </c>
      <c r="BM113" s="87">
        <f t="shared" si="41"/>
        <v>402.1116129032258</v>
      </c>
      <c r="BN113" s="87">
        <f t="shared" si="42"/>
        <v>77.47021161150283</v>
      </c>
      <c r="BO113" s="87">
        <f t="shared" si="43"/>
        <v>-394.98752744380545</v>
      </c>
      <c r="BP113" s="87">
        <f t="shared" si="44"/>
        <v>599.5786582113822</v>
      </c>
      <c r="BQ113" s="87">
        <f t="shared" si="45"/>
        <v>17.969018874976584</v>
      </c>
      <c r="BR113" s="87">
        <f t="shared" si="46"/>
        <v>-264.3658042411337</v>
      </c>
      <c r="BS113" s="87">
        <f t="shared" si="47"/>
        <v>87.13365019421664</v>
      </c>
      <c r="BT113" s="87">
        <f t="shared" si="48"/>
        <v>214.6884651874522</v>
      </c>
      <c r="BU113" s="87">
        <f t="shared" si="49"/>
        <v>187.31602170159428</v>
      </c>
      <c r="BV113" s="87">
        <f t="shared" si="50"/>
        <v>422.57322257434595</v>
      </c>
      <c r="BW113" s="87">
        <f t="shared" si="51"/>
        <v>-118.45188559622017</v>
      </c>
      <c r="BX113" s="87">
        <f t="shared" si="52"/>
        <v>-266.7518052494764</v>
      </c>
      <c r="BY113" s="87">
        <f t="shared" si="53"/>
        <v>431.11032087448507</v>
      </c>
      <c r="BZ113" s="87">
        <f t="shared" si="54"/>
        <v>449.2373197460469</v>
      </c>
      <c r="CB113" s="87">
        <f t="shared" si="55"/>
        <v>93.5331033577981</v>
      </c>
      <c r="CC113" s="87">
        <f t="shared" si="56"/>
        <v>-367.16140707035436</v>
      </c>
      <c r="CD113" s="87">
        <f t="shared" si="57"/>
        <v>177.41096674185235</v>
      </c>
      <c r="CE113" s="87">
        <f t="shared" si="58"/>
        <v>367.3188234017672</v>
      </c>
      <c r="CF113" s="87">
        <f t="shared" si="59"/>
        <v>222.30625630322584</v>
      </c>
      <c r="CG113" s="87">
        <f t="shared" si="60"/>
        <v>-103.20464278849718</v>
      </c>
      <c r="CH113" s="87">
        <f t="shared" si="61"/>
        <v>-544.8420190438055</v>
      </c>
      <c r="CI113" s="87">
        <f t="shared" si="62"/>
        <v>449.8224019513821</v>
      </c>
      <c r="CJ113" s="87">
        <f t="shared" si="63"/>
        <v>-146.67530208502345</v>
      </c>
      <c r="CK113" s="87">
        <f t="shared" si="64"/>
        <v>-418.01873224113365</v>
      </c>
      <c r="CL113" s="87">
        <f t="shared" si="65"/>
        <v>-18.425605425783374</v>
      </c>
      <c r="CM113" s="87">
        <f t="shared" si="66"/>
        <v>102.8225666674522</v>
      </c>
      <c r="CN113" s="87">
        <f t="shared" si="67"/>
        <v>56.746098901594266</v>
      </c>
      <c r="CO113" s="87">
        <f t="shared" si="68"/>
        <v>276.73355457434593</v>
      </c>
      <c r="CP113" s="87">
        <f t="shared" si="69"/>
        <v>-304.8873985962202</v>
      </c>
      <c r="CQ113" s="87">
        <f t="shared" si="70"/>
        <v>-420.28475884947636</v>
      </c>
      <c r="CR113" s="87">
        <f t="shared" si="71"/>
        <v>332.973996574485</v>
      </c>
      <c r="CS113" s="87">
        <f t="shared" si="72"/>
        <v>300.0401157460469</v>
      </c>
      <c r="CT113" s="9">
        <f t="shared" si="73"/>
        <v>56.208018119655776</v>
      </c>
    </row>
    <row r="114" spans="1:98" ht="13.5">
      <c r="A114" s="113" t="s">
        <v>205</v>
      </c>
      <c r="B114" s="112" t="s">
        <v>204</v>
      </c>
      <c r="C114" s="87">
        <v>437.81</v>
      </c>
      <c r="D114" s="87">
        <v>967.9</v>
      </c>
      <c r="E114" s="87">
        <v>1314.59</v>
      </c>
      <c r="F114" s="87">
        <v>693.39</v>
      </c>
      <c r="G114" s="87">
        <v>459.23</v>
      </c>
      <c r="H114" s="87">
        <v>1615.35</v>
      </c>
      <c r="I114" s="87">
        <v>6184.75</v>
      </c>
      <c r="J114" s="87">
        <v>10314.81</v>
      </c>
      <c r="K114" s="87">
        <v>6112.19</v>
      </c>
      <c r="L114" s="87">
        <v>15765.17</v>
      </c>
      <c r="M114" s="87">
        <v>7706.94</v>
      </c>
      <c r="N114" s="87">
        <v>16960.8</v>
      </c>
      <c r="O114" s="86">
        <v>19494.21</v>
      </c>
      <c r="P114" s="87">
        <v>21301.97</v>
      </c>
      <c r="Q114" s="87">
        <v>23705.97</v>
      </c>
      <c r="R114" s="87">
        <v>22085.83</v>
      </c>
      <c r="S114" s="87">
        <v>11621.48</v>
      </c>
      <c r="T114" s="87">
        <v>16495.54</v>
      </c>
      <c r="U114" s="87">
        <v>13516.98</v>
      </c>
      <c r="W114" s="110">
        <v>0.7882773739471558</v>
      </c>
      <c r="X114" s="110">
        <v>0.3440867152719529</v>
      </c>
      <c r="Y114" s="110">
        <v>-0.47998271889400923</v>
      </c>
      <c r="Z114" s="110">
        <v>-0.3461644973691498</v>
      </c>
      <c r="AA114" s="110">
        <v>2.470563320626853</v>
      </c>
      <c r="AB114" s="110">
        <v>2.328817834187617</v>
      </c>
      <c r="AC114" s="110">
        <v>0.6374757115448069</v>
      </c>
      <c r="AD114" s="110">
        <v>-0.4116931481495302</v>
      </c>
      <c r="AE114" s="110">
        <v>1.5194281292417768</v>
      </c>
      <c r="AF114" s="110">
        <v>-0.5136301383657933</v>
      </c>
      <c r="AG114" s="110">
        <v>1.174460375795849</v>
      </c>
      <c r="AH114" s="110">
        <v>0.14639453061768593</v>
      </c>
      <c r="AI114" s="110">
        <v>0.10791677931617905</v>
      </c>
      <c r="AJ114" s="110">
        <v>0.1389361506729414</v>
      </c>
      <c r="AK114" s="110">
        <v>0.07763853115474051</v>
      </c>
      <c r="AL114" s="110">
        <v>-0.4590320042805939</v>
      </c>
      <c r="AM114" s="110">
        <v>0.4324359876203778</v>
      </c>
      <c r="AN114" s="110">
        <v>-0.11765554408654011</v>
      </c>
      <c r="AP114" s="7">
        <v>0.15592781813089923</v>
      </c>
      <c r="AQ114" s="7">
        <v>0.14181934044415256</v>
      </c>
      <c r="AR114" s="7">
        <v>0.16931187519684165</v>
      </c>
      <c r="AS114" s="7">
        <v>0.12767158610412963</v>
      </c>
      <c r="AT114" s="7">
        <v>0.13928951241111032</v>
      </c>
      <c r="AU114" s="7">
        <v>0.11643740725125845</v>
      </c>
      <c r="AV114" s="7">
        <v>0.09848048571572823</v>
      </c>
      <c r="AW114" s="7">
        <v>0.12837043611399113</v>
      </c>
      <c r="AX114" s="7">
        <v>0.11634412393037785</v>
      </c>
      <c r="AY114" s="7">
        <v>0.11537072205210805</v>
      </c>
      <c r="AZ114" s="7">
        <v>0.10348654504270394</v>
      </c>
      <c r="BA114" s="7">
        <v>0.10555879690343242</v>
      </c>
      <c r="BB114" s="7">
        <v>0.08018</v>
      </c>
      <c r="BC114" s="7">
        <v>0.08398</v>
      </c>
      <c r="BD114" s="7">
        <v>0.08910000000000001</v>
      </c>
      <c r="BE114" s="7">
        <v>0.08034</v>
      </c>
      <c r="BF114" s="7">
        <v>0.06251</v>
      </c>
      <c r="BG114" s="7">
        <v>0.07835</v>
      </c>
      <c r="BI114" s="87">
        <f t="shared" si="37"/>
        <v>345.1157170878043</v>
      </c>
      <c r="BJ114" s="87">
        <f t="shared" si="38"/>
        <v>333.0415317117232</v>
      </c>
      <c r="BK114" s="87">
        <f t="shared" si="39"/>
        <v>-630.9804824308756</v>
      </c>
      <c r="BL114" s="87">
        <f t="shared" si="40"/>
        <v>-240.02700083079478</v>
      </c>
      <c r="BM114" s="87">
        <f t="shared" si="41"/>
        <v>1134.5567937314697</v>
      </c>
      <c r="BN114" s="87">
        <f t="shared" si="42"/>
        <v>3761.855888454967</v>
      </c>
      <c r="BO114" s="87">
        <f t="shared" si="43"/>
        <v>3942.6279069767443</v>
      </c>
      <c r="BP114" s="87">
        <f t="shared" si="44"/>
        <v>-4246.536601464255</v>
      </c>
      <c r="BQ114" s="87">
        <f t="shared" si="45"/>
        <v>9287.033417270295</v>
      </c>
      <c r="BR114" s="87">
        <f t="shared" si="46"/>
        <v>-8097.466448460254</v>
      </c>
      <c r="BS114" s="87">
        <f t="shared" si="47"/>
        <v>9051.495648636059</v>
      </c>
      <c r="BT114" s="87">
        <f t="shared" si="48"/>
        <v>2482.968354900447</v>
      </c>
      <c r="BU114" s="87">
        <f t="shared" si="49"/>
        <v>2103.752358513251</v>
      </c>
      <c r="BV114" s="87">
        <f t="shared" si="50"/>
        <v>2959.6137135504778</v>
      </c>
      <c r="BW114" s="87">
        <f t="shared" si="51"/>
        <v>1840.4966903983438</v>
      </c>
      <c r="BX114" s="87">
        <f t="shared" si="52"/>
        <v>-10138.102811100469</v>
      </c>
      <c r="BY114" s="87">
        <f t="shared" si="53"/>
        <v>5025.546181410468</v>
      </c>
      <c r="BZ114" s="87">
        <f t="shared" si="54"/>
        <v>-1940.791733701286</v>
      </c>
      <c r="CB114" s="87">
        <f t="shared" si="55"/>
        <v>276.84895903191534</v>
      </c>
      <c r="CC114" s="87">
        <f t="shared" si="56"/>
        <v>195.77459209582793</v>
      </c>
      <c r="CD114" s="87">
        <f t="shared" si="57"/>
        <v>-853.5561804458916</v>
      </c>
      <c r="CE114" s="87">
        <f t="shared" si="58"/>
        <v>-328.55320191953723</v>
      </c>
      <c r="CF114" s="87">
        <f t="shared" si="59"/>
        <v>1070.5908709469156</v>
      </c>
      <c r="CG114" s="87">
        <f t="shared" si="60"/>
        <v>3573.768722651647</v>
      </c>
      <c r="CH114" s="87">
        <f t="shared" si="61"/>
        <v>3333.550722946394</v>
      </c>
      <c r="CI114" s="87">
        <f t="shared" si="62"/>
        <v>-5570.653259597212</v>
      </c>
      <c r="CJ114" s="87">
        <f t="shared" si="63"/>
        <v>8575.91602642428</v>
      </c>
      <c r="CK114" s="87">
        <f t="shared" si="64"/>
        <v>-9916.305494634486</v>
      </c>
      <c r="CL114" s="87">
        <f t="shared" si="65"/>
        <v>8253.931055184643</v>
      </c>
      <c r="CM114" s="87">
        <f t="shared" si="66"/>
        <v>692.6067123807107</v>
      </c>
      <c r="CN114" s="87">
        <f t="shared" si="67"/>
        <v>540.7066007132506</v>
      </c>
      <c r="CO114" s="87">
        <f t="shared" si="68"/>
        <v>1170.6742729504776</v>
      </c>
      <c r="CP114" s="87">
        <f t="shared" si="69"/>
        <v>-271.70523660165645</v>
      </c>
      <c r="CQ114" s="87">
        <f t="shared" si="70"/>
        <v>-11912.47839330047</v>
      </c>
      <c r="CR114" s="87">
        <f t="shared" si="71"/>
        <v>4299.087466610468</v>
      </c>
      <c r="CS114" s="87">
        <f t="shared" si="72"/>
        <v>-3233.217292701286</v>
      </c>
      <c r="CT114" s="9">
        <f t="shared" si="73"/>
        <v>-103.01305726400551</v>
      </c>
    </row>
    <row r="115" spans="1:98" ht="13.5">
      <c r="A115" s="113" t="s">
        <v>521</v>
      </c>
      <c r="B115" s="112" t="s">
        <v>520</v>
      </c>
      <c r="C115" s="87">
        <v>2326.65</v>
      </c>
      <c r="D115" s="87">
        <v>2132.66</v>
      </c>
      <c r="E115" s="87">
        <v>2162.32</v>
      </c>
      <c r="F115" s="87">
        <v>3075.33</v>
      </c>
      <c r="G115" s="87">
        <v>2946.26</v>
      </c>
      <c r="H115" s="87">
        <v>2581.12</v>
      </c>
      <c r="I115" s="87">
        <v>3149.3</v>
      </c>
      <c r="J115" s="87">
        <v>2673.81</v>
      </c>
      <c r="K115" s="87">
        <v>2612.89</v>
      </c>
      <c r="L115" s="87">
        <v>2938.73</v>
      </c>
      <c r="M115" s="87">
        <v>2047.19</v>
      </c>
      <c r="N115" s="87">
        <v>3373.2</v>
      </c>
      <c r="O115" s="86">
        <v>3589.77</v>
      </c>
      <c r="P115" s="87">
        <v>3346.22</v>
      </c>
      <c r="Q115" s="87">
        <v>4229.31</v>
      </c>
      <c r="R115" s="87">
        <v>4943.15</v>
      </c>
      <c r="S115" s="87">
        <v>3356.98</v>
      </c>
      <c r="T115" s="87">
        <v>4248.5</v>
      </c>
      <c r="U115" s="87">
        <v>5725.1</v>
      </c>
      <c r="W115" s="110">
        <v>-0.07171992365472224</v>
      </c>
      <c r="X115" s="110">
        <v>0.04245670179162131</v>
      </c>
      <c r="Y115" s="110">
        <v>0.460584707884649</v>
      </c>
      <c r="Z115" s="110">
        <v>-0.028211117826747345</v>
      </c>
      <c r="AA115" s="110">
        <v>-0.17292542163949132</v>
      </c>
      <c r="AB115" s="110">
        <v>0.2601417267356785</v>
      </c>
      <c r="AC115" s="110">
        <v>-0.12242012397382895</v>
      </c>
      <c r="AD115" s="110">
        <v>0.021037026146193183</v>
      </c>
      <c r="AE115" s="110">
        <v>0.16263874722505545</v>
      </c>
      <c r="AF115" s="110">
        <v>-0.2912419946639694</v>
      </c>
      <c r="AG115" s="110">
        <v>0.6375081002759555</v>
      </c>
      <c r="AH115" s="110">
        <v>0.09509242008563912</v>
      </c>
      <c r="AI115" s="110">
        <v>-0.058718767282705975</v>
      </c>
      <c r="AJ115" s="110">
        <v>0.3059491465907198</v>
      </c>
      <c r="AK115" s="110">
        <v>0.18137909233158234</v>
      </c>
      <c r="AL115" s="110">
        <v>-0.28403619805756286</v>
      </c>
      <c r="AM115" s="110">
        <v>0.2995257357851564</v>
      </c>
      <c r="AN115" s="110">
        <v>0.3928872270787962</v>
      </c>
      <c r="AP115" s="7">
        <v>0.11274666685401366</v>
      </c>
      <c r="AQ115" s="7">
        <v>0.10196328245276105</v>
      </c>
      <c r="AR115" s="7">
        <v>0.12628583627963594</v>
      </c>
      <c r="AS115" s="7">
        <v>0.09513380524756605</v>
      </c>
      <c r="AT115" s="7">
        <v>0.10329587267761589</v>
      </c>
      <c r="AU115" s="7">
        <v>0.08858</v>
      </c>
      <c r="AV115" s="7">
        <v>0.07447000000000001</v>
      </c>
      <c r="AW115" s="7">
        <v>0.09794200000000003</v>
      </c>
      <c r="AX115" s="7">
        <v>0.08304800000000001</v>
      </c>
      <c r="AY115" s="7">
        <v>0.0824</v>
      </c>
      <c r="AZ115" s="7">
        <v>0.06986700000000001</v>
      </c>
      <c r="BA115" s="7">
        <v>0.074631</v>
      </c>
      <c r="BB115" s="7">
        <v>0.08018</v>
      </c>
      <c r="BC115" s="7">
        <v>0.08398</v>
      </c>
      <c r="BD115" s="7">
        <v>0.08910000000000001</v>
      </c>
      <c r="BE115" s="7">
        <v>0.08034</v>
      </c>
      <c r="BF115" s="7">
        <v>0.06251</v>
      </c>
      <c r="BG115" s="7">
        <v>0.07835</v>
      </c>
      <c r="BI115" s="87">
        <f t="shared" si="37"/>
        <v>-166.8671603712595</v>
      </c>
      <c r="BJ115" s="87">
        <f t="shared" si="38"/>
        <v>90.54570964291909</v>
      </c>
      <c r="BK115" s="87">
        <f t="shared" si="39"/>
        <v>995.9315255531343</v>
      </c>
      <c r="BL115" s="87">
        <f t="shared" si="40"/>
        <v>-86.75849698613091</v>
      </c>
      <c r="BM115" s="87">
        <f t="shared" si="41"/>
        <v>-509.48325275956773</v>
      </c>
      <c r="BN115" s="87">
        <f t="shared" si="42"/>
        <v>671.4570137119944</v>
      </c>
      <c r="BO115" s="87">
        <f t="shared" si="43"/>
        <v>-385.53769643077953</v>
      </c>
      <c r="BP115" s="87">
        <f t="shared" si="44"/>
        <v>56.24901087995279</v>
      </c>
      <c r="BQ115" s="87">
        <f t="shared" si="45"/>
        <v>424.9571562368751</v>
      </c>
      <c r="BR115" s="87">
        <f t="shared" si="46"/>
        <v>-855.8815869788467</v>
      </c>
      <c r="BS115" s="87">
        <f t="shared" si="47"/>
        <v>1305.1002078039335</v>
      </c>
      <c r="BT115" s="87">
        <f t="shared" si="48"/>
        <v>320.76575143287783</v>
      </c>
      <c r="BU115" s="87">
        <f t="shared" si="49"/>
        <v>-210.78686922843943</v>
      </c>
      <c r="BV115" s="87">
        <f t="shared" si="50"/>
        <v>1023.7731533047984</v>
      </c>
      <c r="BW115" s="87">
        <f t="shared" si="51"/>
        <v>767.1084089888845</v>
      </c>
      <c r="BX115" s="87">
        <f t="shared" si="52"/>
        <v>-1404.0335324282416</v>
      </c>
      <c r="BY115" s="87">
        <f t="shared" si="53"/>
        <v>1005.5019045160543</v>
      </c>
      <c r="BZ115" s="87">
        <f t="shared" si="54"/>
        <v>1669.1813842442657</v>
      </c>
      <c r="CB115" s="87">
        <f t="shared" si="55"/>
        <v>-429.1891928071504</v>
      </c>
      <c r="CC115" s="87">
        <f t="shared" si="56"/>
        <v>-126.90730431278628</v>
      </c>
      <c r="CD115" s="87">
        <f t="shared" si="57"/>
        <v>722.8611360489518</v>
      </c>
      <c r="CE115" s="87">
        <f t="shared" si="58"/>
        <v>-379.3263422781282</v>
      </c>
      <c r="CF115" s="87">
        <f t="shared" si="59"/>
        <v>-813.8197505947203</v>
      </c>
      <c r="CG115" s="87">
        <f t="shared" si="60"/>
        <v>442.82140411199447</v>
      </c>
      <c r="CH115" s="87">
        <f t="shared" si="61"/>
        <v>-620.0660674307796</v>
      </c>
      <c r="CI115" s="87">
        <f t="shared" si="62"/>
        <v>-205.62928814004727</v>
      </c>
      <c r="CJ115" s="87">
        <f t="shared" si="63"/>
        <v>207.9618675168751</v>
      </c>
      <c r="CK115" s="87">
        <f t="shared" si="64"/>
        <v>-1098.032938978847</v>
      </c>
      <c r="CL115" s="87">
        <f t="shared" si="65"/>
        <v>1162.0691840739335</v>
      </c>
      <c r="CM115" s="87">
        <f t="shared" si="66"/>
        <v>69.02046223287786</v>
      </c>
      <c r="CN115" s="87">
        <f t="shared" si="67"/>
        <v>-498.61462782843944</v>
      </c>
      <c r="CO115" s="87">
        <f t="shared" si="68"/>
        <v>742.7575977047984</v>
      </c>
      <c r="CP115" s="87">
        <f t="shared" si="69"/>
        <v>390.2768879888845</v>
      </c>
      <c r="CQ115" s="87">
        <f t="shared" si="70"/>
        <v>-1801.1662034282415</v>
      </c>
      <c r="CR115" s="87">
        <f t="shared" si="71"/>
        <v>795.6570847160543</v>
      </c>
      <c r="CS115" s="87">
        <f t="shared" si="72"/>
        <v>1336.3114092442654</v>
      </c>
      <c r="CT115" s="9">
        <f t="shared" si="73"/>
        <v>-103.01468216050466</v>
      </c>
    </row>
    <row r="116" spans="1:98" ht="13.5">
      <c r="A116" s="113" t="s">
        <v>239</v>
      </c>
      <c r="B116" s="112" t="s">
        <v>238</v>
      </c>
      <c r="C116" s="87">
        <v>7771.49</v>
      </c>
      <c r="D116" s="87">
        <v>6829.32</v>
      </c>
      <c r="E116" s="87">
        <v>6743.07</v>
      </c>
      <c r="F116" s="87">
        <v>8437.66</v>
      </c>
      <c r="G116" s="87">
        <v>9353.03</v>
      </c>
      <c r="H116" s="87">
        <v>12868.72</v>
      </c>
      <c r="I116" s="87">
        <v>10550.56</v>
      </c>
      <c r="J116" s="87">
        <v>9907.39</v>
      </c>
      <c r="K116" s="87">
        <v>15121.48</v>
      </c>
      <c r="L116" s="87">
        <v>11715.57</v>
      </c>
      <c r="M116" s="87">
        <v>8967.59</v>
      </c>
      <c r="N116" s="87">
        <v>12787.67</v>
      </c>
      <c r="O116" s="86">
        <v>14730.87</v>
      </c>
      <c r="P116" s="87">
        <v>19521.29</v>
      </c>
      <c r="Q116" s="87">
        <v>21780.18</v>
      </c>
      <c r="R116" s="87">
        <v>20946.81</v>
      </c>
      <c r="S116" s="87">
        <v>18140.8</v>
      </c>
      <c r="T116" s="87">
        <v>16798.5</v>
      </c>
      <c r="U116" s="87">
        <v>18186.17</v>
      </c>
      <c r="W116" s="110">
        <v>-0.10587782340862417</v>
      </c>
      <c r="X116" s="110">
        <v>0.018659394287354747</v>
      </c>
      <c r="Y116" s="110">
        <v>0.27885021840214175</v>
      </c>
      <c r="Z116" s="110">
        <v>0.13601806963419993</v>
      </c>
      <c r="AA116" s="110">
        <v>0.43159885553561894</v>
      </c>
      <c r="AB116" s="110">
        <v>-0.12916229125029632</v>
      </c>
      <c r="AC116" s="110">
        <v>-0.1114439085109693</v>
      </c>
      <c r="AD116" s="110">
        <v>0.5670008317646542</v>
      </c>
      <c r="AE116" s="110">
        <v>-0.186115379242911</v>
      </c>
      <c r="AF116" s="110">
        <v>-0.2267531665122028</v>
      </c>
      <c r="AG116" s="110">
        <v>0.33768366848670506</v>
      </c>
      <c r="AH116" s="110">
        <v>0.15431074533749256</v>
      </c>
      <c r="AI116" s="110">
        <v>0.29539005562982434</v>
      </c>
      <c r="AJ116" s="110">
        <v>0.1053348780022283</v>
      </c>
      <c r="AK116" s="110">
        <v>0.054752190569508086</v>
      </c>
      <c r="AL116" s="110">
        <v>-0.04093559458836926</v>
      </c>
      <c r="AM116" s="110">
        <v>-0.00511106391509486</v>
      </c>
      <c r="AN116" s="110">
        <v>0.24590909635020775</v>
      </c>
      <c r="AP116" s="7">
        <v>0.10684</v>
      </c>
      <c r="AQ116" s="7">
        <v>0.09475</v>
      </c>
      <c r="AR116" s="7">
        <v>0.11835000000000001</v>
      </c>
      <c r="AS116" s="7">
        <v>0.09015000000000001</v>
      </c>
      <c r="AT116" s="7">
        <v>0.10097</v>
      </c>
      <c r="AU116" s="7">
        <v>0.08858</v>
      </c>
      <c r="AV116" s="7">
        <v>0.07447000000000001</v>
      </c>
      <c r="AW116" s="7">
        <v>0.09794200000000003</v>
      </c>
      <c r="AX116" s="7">
        <v>0.08304800000000001</v>
      </c>
      <c r="AY116" s="7">
        <v>0.0824</v>
      </c>
      <c r="AZ116" s="7">
        <v>0.06941234163706875</v>
      </c>
      <c r="BA116" s="7">
        <v>0.07460546118680672</v>
      </c>
      <c r="BB116" s="7">
        <v>0.08018</v>
      </c>
      <c r="BC116" s="7">
        <v>0.08398</v>
      </c>
      <c r="BD116" s="7">
        <v>0.08910000000000001</v>
      </c>
      <c r="BE116" s="7">
        <v>0.08034</v>
      </c>
      <c r="BF116" s="7">
        <v>0.06251</v>
      </c>
      <c r="BG116" s="7">
        <v>0.07835</v>
      </c>
      <c r="BI116" s="87">
        <f t="shared" si="37"/>
        <v>-822.8284458418887</v>
      </c>
      <c r="BJ116" s="87">
        <f t="shared" si="38"/>
        <v>127.43097459451751</v>
      </c>
      <c r="BK116" s="87">
        <f t="shared" si="39"/>
        <v>1880.30654220093</v>
      </c>
      <c r="BL116" s="87">
        <f t="shared" si="40"/>
        <v>1147.6742254297035</v>
      </c>
      <c r="BM116" s="87">
        <f t="shared" si="41"/>
        <v>4036.7570437903105</v>
      </c>
      <c r="BN116" s="87">
        <f t="shared" si="42"/>
        <v>-1662.1533606585133</v>
      </c>
      <c r="BO116" s="87">
        <f t="shared" si="43"/>
        <v>-1175.7956433794923</v>
      </c>
      <c r="BP116" s="87">
        <f t="shared" si="44"/>
        <v>5617.498370616817</v>
      </c>
      <c r="BQ116" s="87">
        <f t="shared" si="45"/>
        <v>-2814.3399849140937</v>
      </c>
      <c r="BR116" s="87">
        <f t="shared" si="46"/>
        <v>-2656.5425949953674</v>
      </c>
      <c r="BS116" s="87">
        <f t="shared" si="47"/>
        <v>3028.2086886846914</v>
      </c>
      <c r="BT116" s="87">
        <f t="shared" si="48"/>
        <v>1973.2748888298936</v>
      </c>
      <c r="BU116" s="87">
        <f t="shared" si="49"/>
        <v>4351.352508775711</v>
      </c>
      <c r="BV116" s="87">
        <f t="shared" si="50"/>
        <v>2056.272700596119</v>
      </c>
      <c r="BW116" s="87">
        <f t="shared" si="51"/>
        <v>1192.5125659981886</v>
      </c>
      <c r="BX116" s="87">
        <f t="shared" si="52"/>
        <v>-857.4701220795992</v>
      </c>
      <c r="BY116" s="87">
        <f t="shared" si="53"/>
        <v>-92.71878827095283</v>
      </c>
      <c r="BZ116" s="87">
        <f t="shared" si="54"/>
        <v>4130.903955038965</v>
      </c>
      <c r="CB116" s="87">
        <f t="shared" si="55"/>
        <v>-1653.1344374418886</v>
      </c>
      <c r="CC116" s="87">
        <f t="shared" si="56"/>
        <v>-519.6470954054824</v>
      </c>
      <c r="CD116" s="87">
        <f t="shared" si="57"/>
        <v>1082.2642077009298</v>
      </c>
      <c r="CE116" s="87">
        <f t="shared" si="58"/>
        <v>387.01917642970335</v>
      </c>
      <c r="CF116" s="87">
        <f t="shared" si="59"/>
        <v>3092.3816046903103</v>
      </c>
      <c r="CG116" s="87">
        <f t="shared" si="60"/>
        <v>-2802.064578258513</v>
      </c>
      <c r="CH116" s="87">
        <f t="shared" si="61"/>
        <v>-1961.4958465794923</v>
      </c>
      <c r="CI116" s="87">
        <f t="shared" si="62"/>
        <v>4647.148779236817</v>
      </c>
      <c r="CJ116" s="87">
        <f t="shared" si="63"/>
        <v>-4070.148655954094</v>
      </c>
      <c r="CK116" s="87">
        <f t="shared" si="64"/>
        <v>-3621.9055629953677</v>
      </c>
      <c r="CL116" s="87">
        <f t="shared" si="65"/>
        <v>2405.74726794353</v>
      </c>
      <c r="CM116" s="87">
        <f t="shared" si="66"/>
        <v>1019.2448709752008</v>
      </c>
      <c r="CN116" s="87">
        <f t="shared" si="67"/>
        <v>3170.2313521757105</v>
      </c>
      <c r="CO116" s="87">
        <f t="shared" si="68"/>
        <v>416.8747663961192</v>
      </c>
      <c r="CP116" s="87">
        <f t="shared" si="69"/>
        <v>-748.1014720018117</v>
      </c>
      <c r="CQ116" s="87">
        <f t="shared" si="70"/>
        <v>-2540.336837479599</v>
      </c>
      <c r="CR116" s="87">
        <f t="shared" si="71"/>
        <v>-1226.7001962709528</v>
      </c>
      <c r="CS116" s="87">
        <f t="shared" si="72"/>
        <v>2814.7414800389647</v>
      </c>
      <c r="CT116" s="9">
        <f t="shared" si="73"/>
        <v>-107.88117679991592</v>
      </c>
    </row>
    <row r="117" spans="1:98" ht="13.5">
      <c r="A117" s="113" t="s">
        <v>623</v>
      </c>
      <c r="B117" s="112" t="s">
        <v>622</v>
      </c>
      <c r="C117" s="87">
        <v>4942.22</v>
      </c>
      <c r="D117" s="87">
        <v>5399.84</v>
      </c>
      <c r="E117" s="87">
        <v>4716.75</v>
      </c>
      <c r="F117" s="87">
        <v>5921.89</v>
      </c>
      <c r="G117" s="87">
        <v>5835.4</v>
      </c>
      <c r="H117" s="87">
        <v>7792.5</v>
      </c>
      <c r="I117" s="87">
        <v>9166.54</v>
      </c>
      <c r="J117" s="87">
        <v>13031.09</v>
      </c>
      <c r="K117" s="87">
        <v>20027.76</v>
      </c>
      <c r="L117" s="87">
        <v>17476.16</v>
      </c>
      <c r="M117" s="87">
        <v>19761.49</v>
      </c>
      <c r="N117" s="87">
        <v>24093.46</v>
      </c>
      <c r="O117" s="86">
        <v>24420.89</v>
      </c>
      <c r="P117" s="87">
        <v>19260.34</v>
      </c>
      <c r="Q117" s="87">
        <v>22722.34</v>
      </c>
      <c r="R117" s="87">
        <v>18980.66</v>
      </c>
      <c r="S117" s="87">
        <v>13744.23</v>
      </c>
      <c r="T117" s="87">
        <v>16535.97</v>
      </c>
      <c r="U117" s="87">
        <v>17278.63</v>
      </c>
      <c r="W117" s="110">
        <v>0.12118558252825751</v>
      </c>
      <c r="X117" s="110">
        <v>-0.10679327263407135</v>
      </c>
      <c r="Y117" s="110">
        <v>0.28194687363358106</v>
      </c>
      <c r="Z117" s="110">
        <v>0.02428105480824594</v>
      </c>
      <c r="AA117" s="110">
        <v>0.4194763569763569</v>
      </c>
      <c r="AB117" s="110">
        <v>0.22169112795624812</v>
      </c>
      <c r="AC117" s="110">
        <v>0.4562365733350935</v>
      </c>
      <c r="AD117" s="110">
        <v>0.5347294334833275</v>
      </c>
      <c r="AE117" s="110">
        <v>-0.11697391808657454</v>
      </c>
      <c r="AF117" s="110">
        <v>0.15543852394215452</v>
      </c>
      <c r="AG117" s="110">
        <v>0.26806597964189094</v>
      </c>
      <c r="AH117" s="110">
        <v>0.036861329016726785</v>
      </c>
      <c r="AI117" s="110">
        <v>-0.17246257475142246</v>
      </c>
      <c r="AJ117" s="110">
        <v>0.2095882419524766</v>
      </c>
      <c r="AK117" s="110">
        <v>-0.1321028089707904</v>
      </c>
      <c r="AL117" s="110">
        <v>-0.23482452773416995</v>
      </c>
      <c r="AM117" s="110">
        <v>0.2672289513587207</v>
      </c>
      <c r="AN117" s="110">
        <v>0.07962580689309084</v>
      </c>
      <c r="AP117" s="7">
        <v>0.10684</v>
      </c>
      <c r="AQ117" s="7">
        <v>0.09475</v>
      </c>
      <c r="AR117" s="7">
        <v>0.11835000000000001</v>
      </c>
      <c r="AS117" s="7">
        <v>0.09015000000000001</v>
      </c>
      <c r="AT117" s="7">
        <v>0.10097</v>
      </c>
      <c r="AU117" s="7">
        <v>0.08858</v>
      </c>
      <c r="AV117" s="7">
        <v>0.07447000000000001</v>
      </c>
      <c r="AW117" s="7">
        <v>0.09794200000000003</v>
      </c>
      <c r="AX117" s="7">
        <v>0.08304800000000001</v>
      </c>
      <c r="AY117" s="7">
        <v>0.0824</v>
      </c>
      <c r="AZ117" s="7">
        <v>0.06986700000000001</v>
      </c>
      <c r="BA117" s="7">
        <v>0.074631</v>
      </c>
      <c r="BB117" s="7">
        <v>0.08018</v>
      </c>
      <c r="BC117" s="7">
        <v>0.08398</v>
      </c>
      <c r="BD117" s="7">
        <v>0.08910000000000001</v>
      </c>
      <c r="BE117" s="7">
        <v>0.08034</v>
      </c>
      <c r="BF117" s="7">
        <v>0.06251</v>
      </c>
      <c r="BG117" s="7">
        <v>0.07835</v>
      </c>
      <c r="BI117" s="87">
        <f t="shared" si="37"/>
        <v>598.9258096828048</v>
      </c>
      <c r="BJ117" s="87">
        <f t="shared" si="38"/>
        <v>-576.6665853003639</v>
      </c>
      <c r="BK117" s="87">
        <f t="shared" si="39"/>
        <v>1329.8729162111936</v>
      </c>
      <c r="BL117" s="87">
        <f t="shared" si="40"/>
        <v>143.78973565840354</v>
      </c>
      <c r="BM117" s="87">
        <f t="shared" si="41"/>
        <v>2447.8123334998327</v>
      </c>
      <c r="BN117" s="87">
        <f t="shared" si="42"/>
        <v>1727.5281145990634</v>
      </c>
      <c r="BO117" s="87">
        <f t="shared" si="43"/>
        <v>4182.110798939068</v>
      </c>
      <c r="BP117" s="87">
        <f t="shared" si="44"/>
        <v>6968.107373370254</v>
      </c>
      <c r="BQ117" s="87">
        <f t="shared" si="45"/>
        <v>-2342.725557697574</v>
      </c>
      <c r="BR117" s="87">
        <f t="shared" si="46"/>
        <v>2716.468514576923</v>
      </c>
      <c r="BS117" s="87">
        <f t="shared" si="47"/>
        <v>5297.3831760334315</v>
      </c>
      <c r="BT117" s="87">
        <f t="shared" si="48"/>
        <v>888.1169562113461</v>
      </c>
      <c r="BU117" s="87">
        <f t="shared" si="49"/>
        <v>-4211.689567121265</v>
      </c>
      <c r="BV117" s="87">
        <f t="shared" si="50"/>
        <v>4036.740800006963</v>
      </c>
      <c r="BW117" s="87">
        <f t="shared" si="51"/>
        <v>-3001.68494038935</v>
      </c>
      <c r="BX117" s="87">
        <f t="shared" si="52"/>
        <v>-4457.12452058285</v>
      </c>
      <c r="BY117" s="87">
        <f t="shared" si="53"/>
        <v>3672.85617013307</v>
      </c>
      <c r="BZ117" s="87">
        <f t="shared" si="54"/>
        <v>1316.6899540099434</v>
      </c>
      <c r="CB117" s="87">
        <f t="shared" si="55"/>
        <v>70.8990248828048</v>
      </c>
      <c r="CC117" s="87">
        <f t="shared" si="56"/>
        <v>-1088.301425300364</v>
      </c>
      <c r="CD117" s="87">
        <f t="shared" si="57"/>
        <v>771.6455537111934</v>
      </c>
      <c r="CE117" s="87">
        <f t="shared" si="58"/>
        <v>-390.06864784159654</v>
      </c>
      <c r="CF117" s="87">
        <f t="shared" si="59"/>
        <v>1858.6119954998328</v>
      </c>
      <c r="CG117" s="87">
        <f t="shared" si="60"/>
        <v>1037.2684645990635</v>
      </c>
      <c r="CH117" s="87">
        <f t="shared" si="61"/>
        <v>3499.478565139068</v>
      </c>
      <c r="CI117" s="87">
        <f t="shared" si="62"/>
        <v>5691.816356590253</v>
      </c>
      <c r="CJ117" s="87">
        <f t="shared" si="63"/>
        <v>-4005.990970177574</v>
      </c>
      <c r="CK117" s="87">
        <f t="shared" si="64"/>
        <v>1276.4329305769231</v>
      </c>
      <c r="CL117" s="87">
        <f t="shared" si="65"/>
        <v>3916.7071542034314</v>
      </c>
      <c r="CM117" s="87">
        <f t="shared" si="66"/>
        <v>-910.0020570486539</v>
      </c>
      <c r="CN117" s="87">
        <f t="shared" si="67"/>
        <v>-6169.756527321266</v>
      </c>
      <c r="CO117" s="87">
        <f t="shared" si="68"/>
        <v>2419.2574468069633</v>
      </c>
      <c r="CP117" s="87">
        <f t="shared" si="69"/>
        <v>-5026.24543438935</v>
      </c>
      <c r="CQ117" s="87">
        <f t="shared" si="70"/>
        <v>-5982.03074498285</v>
      </c>
      <c r="CR117" s="87">
        <f t="shared" si="71"/>
        <v>2813.7043528330696</v>
      </c>
      <c r="CS117" s="87">
        <f t="shared" si="72"/>
        <v>21.09670450994337</v>
      </c>
      <c r="CT117" s="9">
        <f t="shared" si="73"/>
        <v>-195.477257709107</v>
      </c>
    </row>
    <row r="118" spans="1:98" ht="13.5">
      <c r="A118" s="113" t="s">
        <v>203</v>
      </c>
      <c r="B118" s="112" t="s">
        <v>202</v>
      </c>
      <c r="C118" s="87">
        <v>1285.19</v>
      </c>
      <c r="D118" s="87">
        <v>1209.39</v>
      </c>
      <c r="E118" s="87">
        <v>1229.06</v>
      </c>
      <c r="F118" s="87">
        <v>1354.61</v>
      </c>
      <c r="G118" s="87">
        <v>1930.81</v>
      </c>
      <c r="H118" s="87">
        <v>2335.44</v>
      </c>
      <c r="I118" s="87">
        <v>1986.6</v>
      </c>
      <c r="J118" s="87">
        <v>1824.31</v>
      </c>
      <c r="K118" s="87">
        <v>1783.48</v>
      </c>
      <c r="L118" s="87">
        <v>2998.65</v>
      </c>
      <c r="M118" s="87">
        <v>2627.51</v>
      </c>
      <c r="N118" s="87">
        <v>2656</v>
      </c>
      <c r="O118" s="86">
        <v>3110.85</v>
      </c>
      <c r="P118" s="87">
        <v>2934.71</v>
      </c>
      <c r="Q118" s="87">
        <v>3562.32</v>
      </c>
      <c r="R118" s="87">
        <v>2752.18</v>
      </c>
      <c r="S118" s="87">
        <v>2360.26</v>
      </c>
      <c r="T118" s="87">
        <v>3208.03</v>
      </c>
      <c r="U118" s="87">
        <v>3533.57</v>
      </c>
      <c r="W118" s="110">
        <v>-0.038636047320807276</v>
      </c>
      <c r="X118" s="110">
        <v>0.03978342067927154</v>
      </c>
      <c r="Y118" s="110">
        <v>0.09362033917184154</v>
      </c>
      <c r="Z118" s="110">
        <v>0.47050136225905836</v>
      </c>
      <c r="AA118" s="110">
        <v>0.2181087773371888</v>
      </c>
      <c r="AB118" s="110">
        <v>-0.1202041309508578</v>
      </c>
      <c r="AC118" s="110">
        <v>-0.05622788450663263</v>
      </c>
      <c r="AD118" s="110">
        <v>-0.008799712382941638</v>
      </c>
      <c r="AE118" s="110">
        <v>0.501925833808315</v>
      </c>
      <c r="AF118" s="110">
        <v>0.029635337005646356</v>
      </c>
      <c r="AG118" s="110">
        <v>0.032870194562959476</v>
      </c>
      <c r="AH118" s="110">
        <v>0.19232890340300823</v>
      </c>
      <c r="AI118" s="110">
        <v>-0.016431697086498165</v>
      </c>
      <c r="AJ118" s="110">
        <v>0.24900438632484634</v>
      </c>
      <c r="AK118" s="110">
        <v>-0.17213488720272518</v>
      </c>
      <c r="AL118" s="110">
        <v>-0.10577338084588017</v>
      </c>
      <c r="AM118" s="110">
        <v>0.2979073072224576</v>
      </c>
      <c r="AN118" s="110">
        <v>0.1369525681343733</v>
      </c>
      <c r="AP118" s="7">
        <v>0.10811384836182725</v>
      </c>
      <c r="AQ118" s="7">
        <v>0.09592065131822783</v>
      </c>
      <c r="AR118" s="7">
        <v>0.11835000000000001</v>
      </c>
      <c r="AS118" s="7">
        <v>0.09201169942056871</v>
      </c>
      <c r="AT118" s="7">
        <v>0.10097</v>
      </c>
      <c r="AU118" s="7">
        <v>0.08858</v>
      </c>
      <c r="AV118" s="7">
        <v>0.07447000000000001</v>
      </c>
      <c r="AW118" s="7">
        <v>0.09794200000000003</v>
      </c>
      <c r="AX118" s="7">
        <v>0.08304800000000001</v>
      </c>
      <c r="AY118" s="7">
        <v>0.0824</v>
      </c>
      <c r="AZ118" s="7">
        <v>0.06986700000000001</v>
      </c>
      <c r="BA118" s="7">
        <v>0.074631</v>
      </c>
      <c r="BB118" s="7">
        <v>0.08018</v>
      </c>
      <c r="BC118" s="7">
        <v>0.08398</v>
      </c>
      <c r="BD118" s="7">
        <v>0.08910000000000001</v>
      </c>
      <c r="BE118" s="7">
        <v>0.08034</v>
      </c>
      <c r="BF118" s="7">
        <v>0.06251</v>
      </c>
      <c r="BG118" s="7">
        <v>0.07835</v>
      </c>
      <c r="BI118" s="87">
        <f t="shared" si="37"/>
        <v>-49.654661656228306</v>
      </c>
      <c r="BJ118" s="87">
        <f t="shared" si="38"/>
        <v>48.113671135304216</v>
      </c>
      <c r="BK118" s="87">
        <f t="shared" si="39"/>
        <v>115.06501406254355</v>
      </c>
      <c r="BL118" s="87">
        <f t="shared" si="40"/>
        <v>637.345850329743</v>
      </c>
      <c r="BM118" s="87">
        <f t="shared" si="41"/>
        <v>421.1266083704175</v>
      </c>
      <c r="BN118" s="87">
        <f t="shared" si="42"/>
        <v>-280.72953558787134</v>
      </c>
      <c r="BO118" s="87">
        <f t="shared" si="43"/>
        <v>-111.70231536087638</v>
      </c>
      <c r="BP118" s="87">
        <f t="shared" si="44"/>
        <v>-16.05340329732426</v>
      </c>
      <c r="BQ118" s="87">
        <f t="shared" si="45"/>
        <v>895.1746860804536</v>
      </c>
      <c r="BR118" s="87">
        <f t="shared" si="46"/>
        <v>88.86600331198144</v>
      </c>
      <c r="BS118" s="87">
        <f t="shared" si="47"/>
        <v>86.36676491612165</v>
      </c>
      <c r="BT118" s="87">
        <f t="shared" si="48"/>
        <v>510.82556743838984</v>
      </c>
      <c r="BU118" s="87">
        <f t="shared" si="49"/>
        <v>-51.11654488153282</v>
      </c>
      <c r="BV118" s="87">
        <f t="shared" si="50"/>
        <v>730.7556625913898</v>
      </c>
      <c r="BW118" s="87">
        <f t="shared" si="51"/>
        <v>-613.199551380012</v>
      </c>
      <c r="BX118" s="87">
        <f t="shared" si="52"/>
        <v>-291.10738329641447</v>
      </c>
      <c r="BY118" s="87">
        <f t="shared" si="53"/>
        <v>703.1387009448779</v>
      </c>
      <c r="BZ118" s="87">
        <f t="shared" si="54"/>
        <v>439.3479471521136</v>
      </c>
      <c r="CB118" s="87">
        <f t="shared" si="55"/>
        <v>-188.60149843236508</v>
      </c>
      <c r="CC118" s="87">
        <f t="shared" si="56"/>
        <v>-67.89180536244734</v>
      </c>
      <c r="CD118" s="87">
        <f t="shared" si="57"/>
        <v>-30.39423693745645</v>
      </c>
      <c r="CE118" s="87">
        <f t="shared" si="58"/>
        <v>512.7058821776465</v>
      </c>
      <c r="CF118" s="87">
        <f t="shared" si="59"/>
        <v>226.1727226704175</v>
      </c>
      <c r="CG118" s="87">
        <f t="shared" si="60"/>
        <v>-487.60281078787136</v>
      </c>
      <c r="CH118" s="87">
        <f t="shared" si="61"/>
        <v>-259.6444173608764</v>
      </c>
      <c r="CI118" s="87">
        <f t="shared" si="62"/>
        <v>-194.7299733173243</v>
      </c>
      <c r="CJ118" s="87">
        <f t="shared" si="63"/>
        <v>747.0602390404537</v>
      </c>
      <c r="CK118" s="87">
        <f t="shared" si="64"/>
        <v>-158.22275668801856</v>
      </c>
      <c r="CL118" s="87">
        <f t="shared" si="65"/>
        <v>-97.20947625387839</v>
      </c>
      <c r="CM118" s="87">
        <f t="shared" si="66"/>
        <v>312.6056314383899</v>
      </c>
      <c r="CN118" s="87">
        <f t="shared" si="67"/>
        <v>-300.54449788153283</v>
      </c>
      <c r="CO118" s="87">
        <f t="shared" si="68"/>
        <v>484.2987167913898</v>
      </c>
      <c r="CP118" s="87">
        <f t="shared" si="69"/>
        <v>-930.6022633800121</v>
      </c>
      <c r="CQ118" s="87">
        <f t="shared" si="70"/>
        <v>-512.2175244964144</v>
      </c>
      <c r="CR118" s="87">
        <f t="shared" si="71"/>
        <v>555.5988483448779</v>
      </c>
      <c r="CS118" s="87">
        <f t="shared" si="72"/>
        <v>187.99879665211353</v>
      </c>
      <c r="CT118" s="9">
        <f t="shared" si="73"/>
        <v>-201.22042378290854</v>
      </c>
    </row>
    <row r="119" spans="1:98" ht="13.5">
      <c r="A119" s="113" t="s">
        <v>24</v>
      </c>
      <c r="B119" s="3" t="s">
        <v>50</v>
      </c>
      <c r="C119" s="87">
        <v>1511.81</v>
      </c>
      <c r="D119" s="87">
        <v>1654.4</v>
      </c>
      <c r="E119" s="87">
        <v>2006.57</v>
      </c>
      <c r="F119" s="87">
        <v>3031.85</v>
      </c>
      <c r="G119" s="87">
        <v>2645.79</v>
      </c>
      <c r="H119" s="87">
        <v>3703.48</v>
      </c>
      <c r="I119" s="87">
        <v>4925.98</v>
      </c>
      <c r="J119" s="87">
        <v>4538.43</v>
      </c>
      <c r="K119" s="87">
        <v>3269.21</v>
      </c>
      <c r="L119" s="87">
        <v>3010.44</v>
      </c>
      <c r="M119" s="87">
        <v>3454.92</v>
      </c>
      <c r="N119" s="87">
        <v>3833.99</v>
      </c>
      <c r="O119" s="86">
        <v>7131.76</v>
      </c>
      <c r="P119" s="87">
        <v>6818.59</v>
      </c>
      <c r="Q119" s="87">
        <v>5440.12</v>
      </c>
      <c r="R119" s="87">
        <v>4355.63</v>
      </c>
      <c r="S119" s="87">
        <v>2512.49</v>
      </c>
      <c r="T119" s="87">
        <v>3904.77</v>
      </c>
      <c r="U119" s="87">
        <v>4565.5</v>
      </c>
      <c r="W119" s="110">
        <v>0.1116389548693586</v>
      </c>
      <c r="X119" s="110">
        <v>0.22542735042735051</v>
      </c>
      <c r="Y119" s="110">
        <v>0.5030514385353095</v>
      </c>
      <c r="Z119" s="110">
        <v>-0.13399071925754058</v>
      </c>
      <c r="AA119" s="110">
        <v>0.3141326188881446</v>
      </c>
      <c r="AB119" s="110">
        <v>0.4485219164118246</v>
      </c>
      <c r="AC119" s="110">
        <v>-0.05946516537649538</v>
      </c>
      <c r="AD119" s="110">
        <v>-0.23868312757201648</v>
      </c>
      <c r="AE119" s="110">
        <v>-0.02604422604422607</v>
      </c>
      <c r="AF119" s="110">
        <v>0.1488395560040363</v>
      </c>
      <c r="AG119" s="110">
        <v>0.165568730786122</v>
      </c>
      <c r="AH119" s="110">
        <v>0.8138658628485307</v>
      </c>
      <c r="AI119" s="110">
        <v>-0.0023887169474274828</v>
      </c>
      <c r="AJ119" s="110">
        <v>-0.063692012992421</v>
      </c>
      <c r="AK119" s="110">
        <v>-0.1113878449598612</v>
      </c>
      <c r="AL119" s="110">
        <v>-0.38143143143143143</v>
      </c>
      <c r="AM119" s="110">
        <v>0.5925641233109473</v>
      </c>
      <c r="AN119" s="110">
        <v>0.1440365807189128</v>
      </c>
      <c r="AP119" s="7">
        <v>0.12120061918624611</v>
      </c>
      <c r="AQ119" s="7">
        <v>0.10782889513906174</v>
      </c>
      <c r="AR119" s="7">
        <v>0.12795702083766303</v>
      </c>
      <c r="AS119" s="7">
        <v>0.09837952299679309</v>
      </c>
      <c r="AT119" s="7">
        <v>0.10361238582120852</v>
      </c>
      <c r="AU119" s="7">
        <v>0.09287818607546325</v>
      </c>
      <c r="AV119" s="7">
        <v>0.07684267108277283</v>
      </c>
      <c r="AW119" s="7">
        <v>0.10064731920490526</v>
      </c>
      <c r="AX119" s="7">
        <v>0.0845523936614529</v>
      </c>
      <c r="AY119" s="7">
        <v>0.08300028461325828</v>
      </c>
      <c r="AZ119" s="7">
        <v>0.06973816060407925</v>
      </c>
      <c r="BA119" s="7">
        <v>0.07563933024747801</v>
      </c>
      <c r="BB119" s="7">
        <v>0.08018</v>
      </c>
      <c r="BC119" s="7">
        <v>0.08398</v>
      </c>
      <c r="BD119" s="7">
        <v>0.08910000000000001</v>
      </c>
      <c r="BE119" s="7">
        <v>0.08034</v>
      </c>
      <c r="BF119" s="7">
        <v>0.06251</v>
      </c>
      <c r="BG119" s="7">
        <v>0.07835</v>
      </c>
      <c r="BI119" s="87">
        <f t="shared" si="37"/>
        <v>168.77688836104502</v>
      </c>
      <c r="BJ119" s="87">
        <f t="shared" si="38"/>
        <v>372.9470085470087</v>
      </c>
      <c r="BK119" s="87">
        <f t="shared" si="39"/>
        <v>1009.407925021796</v>
      </c>
      <c r="BL119" s="87">
        <f t="shared" si="40"/>
        <v>-406.2397621809744</v>
      </c>
      <c r="BM119" s="87">
        <f t="shared" si="41"/>
        <v>831.1289417280641</v>
      </c>
      <c r="BN119" s="87">
        <f t="shared" si="42"/>
        <v>1661.0919469928642</v>
      </c>
      <c r="BO119" s="87">
        <f t="shared" si="43"/>
        <v>-292.9242153413087</v>
      </c>
      <c r="BP119" s="87">
        <f t="shared" si="44"/>
        <v>-1083.246666666667</v>
      </c>
      <c r="BQ119" s="87">
        <f t="shared" si="45"/>
        <v>-85.14404422604431</v>
      </c>
      <c r="BR119" s="87">
        <f t="shared" si="46"/>
        <v>448.0725529767911</v>
      </c>
      <c r="BS119" s="87">
        <f t="shared" si="47"/>
        <v>572.0267193675886</v>
      </c>
      <c r="BT119" s="87">
        <f t="shared" si="48"/>
        <v>3120.353579502638</v>
      </c>
      <c r="BU119" s="87">
        <f t="shared" si="49"/>
        <v>-17.035755976985424</v>
      </c>
      <c r="BV119" s="87">
        <f t="shared" si="50"/>
        <v>-434.2897228699919</v>
      </c>
      <c r="BW119" s="87">
        <f t="shared" si="51"/>
        <v>-605.9632431230401</v>
      </c>
      <c r="BX119" s="87">
        <f t="shared" si="52"/>
        <v>-1661.3741856856857</v>
      </c>
      <c r="BY119" s="87">
        <f t="shared" si="53"/>
        <v>1488.811434177522</v>
      </c>
      <c r="BZ119" s="87">
        <f t="shared" si="54"/>
        <v>562.429719293789</v>
      </c>
      <c r="CB119" s="87">
        <f t="shared" si="55"/>
        <v>-14.455419730913711</v>
      </c>
      <c r="CC119" s="87">
        <f t="shared" si="56"/>
        <v>194.55488442894494</v>
      </c>
      <c r="CD119" s="87">
        <f t="shared" si="57"/>
        <v>752.6532057195666</v>
      </c>
      <c r="CE119" s="87">
        <f t="shared" si="58"/>
        <v>-704.5117189788015</v>
      </c>
      <c r="CF119" s="87">
        <f t="shared" si="59"/>
        <v>556.9923274461688</v>
      </c>
      <c r="CG119" s="87">
        <f t="shared" si="60"/>
        <v>1317.1194424261075</v>
      </c>
      <c r="CH119" s="87">
        <f t="shared" si="61"/>
        <v>-671.4496762416259</v>
      </c>
      <c r="CI119" s="87">
        <f t="shared" si="62"/>
        <v>-1540.0274795657851</v>
      </c>
      <c r="CJ119" s="87">
        <f t="shared" si="63"/>
        <v>-361.56357510800274</v>
      </c>
      <c r="CK119" s="87">
        <f t="shared" si="64"/>
        <v>198.2051761656538</v>
      </c>
      <c r="CL119" s="87">
        <f t="shared" si="65"/>
        <v>331.08695353334315</v>
      </c>
      <c r="CM119" s="87">
        <f t="shared" si="66"/>
        <v>2830.3531437271095</v>
      </c>
      <c r="CN119" s="87">
        <f t="shared" si="67"/>
        <v>-588.8602727769854</v>
      </c>
      <c r="CO119" s="87">
        <f t="shared" si="68"/>
        <v>-1006.914911069992</v>
      </c>
      <c r="CP119" s="87">
        <f t="shared" si="69"/>
        <v>-1090.6779351230402</v>
      </c>
      <c r="CQ119" s="87">
        <f t="shared" si="70"/>
        <v>-2011.3054998856855</v>
      </c>
      <c r="CR119" s="87">
        <f t="shared" si="71"/>
        <v>1331.755684277522</v>
      </c>
      <c r="CS119" s="87">
        <f t="shared" si="72"/>
        <v>256.4909897937891</v>
      </c>
      <c r="CT119" s="9">
        <f t="shared" si="73"/>
        <v>-220.55468096262626</v>
      </c>
    </row>
    <row r="120" spans="1:98" ht="13.5">
      <c r="A120" s="113" t="s">
        <v>363</v>
      </c>
      <c r="B120" s="112" t="s">
        <v>362</v>
      </c>
      <c r="C120" s="87">
        <v>3892.69</v>
      </c>
      <c r="D120" s="87">
        <v>4674.38</v>
      </c>
      <c r="E120" s="87">
        <v>4439.59</v>
      </c>
      <c r="F120" s="87">
        <v>5036.23</v>
      </c>
      <c r="G120" s="87">
        <v>5357.62</v>
      </c>
      <c r="H120" s="87">
        <v>6064.42</v>
      </c>
      <c r="I120" s="87">
        <v>6015.14</v>
      </c>
      <c r="J120" s="87">
        <v>4411.91</v>
      </c>
      <c r="K120" s="87">
        <v>4532.45</v>
      </c>
      <c r="L120" s="87">
        <v>6356.91</v>
      </c>
      <c r="M120" s="87">
        <v>5379.4</v>
      </c>
      <c r="N120" s="87">
        <v>5775.73</v>
      </c>
      <c r="O120" s="86">
        <v>7694.19</v>
      </c>
      <c r="P120" s="87">
        <v>7621.08</v>
      </c>
      <c r="Q120" s="87">
        <v>8082.2</v>
      </c>
      <c r="R120" s="87">
        <v>7773.77</v>
      </c>
      <c r="S120" s="87">
        <v>6036.24</v>
      </c>
      <c r="T120" s="87">
        <v>6056.6</v>
      </c>
      <c r="U120" s="87">
        <v>8087.83</v>
      </c>
      <c r="W120" s="110">
        <v>0.13920261260035383</v>
      </c>
      <c r="X120" s="110">
        <v>-0.011944577161968506</v>
      </c>
      <c r="Y120" s="110">
        <v>0.17565280464216637</v>
      </c>
      <c r="Z120" s="110">
        <v>0.11866323907455012</v>
      </c>
      <c r="AA120" s="110">
        <v>0.17878481478077024</v>
      </c>
      <c r="AB120" s="110">
        <v>0.015049906425452342</v>
      </c>
      <c r="AC120" s="110">
        <v>-0.2313128985173235</v>
      </c>
      <c r="AD120" s="110">
        <v>0.11063361982810305</v>
      </c>
      <c r="AE120" s="110">
        <v>0.45487267164582024</v>
      </c>
      <c r="AF120" s="110">
        <v>-0.13149430974764964</v>
      </c>
      <c r="AG120" s="110">
        <v>0.1189289275032046</v>
      </c>
      <c r="AH120" s="110">
        <v>0.36901731160896123</v>
      </c>
      <c r="AI120" s="110">
        <v>0.02569061544040374</v>
      </c>
      <c r="AJ120" s="110">
        <v>0.11387247081006602</v>
      </c>
      <c r="AK120" s="110">
        <v>0.005847477283547953</v>
      </c>
      <c r="AL120" s="110">
        <v>-0.15053158780503595</v>
      </c>
      <c r="AM120" s="110">
        <v>0.052068103345636274</v>
      </c>
      <c r="AN120" s="110">
        <v>0.4051415068716391</v>
      </c>
      <c r="AP120" s="7">
        <v>0.10684</v>
      </c>
      <c r="AQ120" s="7">
        <v>0.09475</v>
      </c>
      <c r="AR120" s="7">
        <v>0.11835000000000001</v>
      </c>
      <c r="AS120" s="7">
        <v>0.09015000000000001</v>
      </c>
      <c r="AT120" s="7">
        <v>0.10097</v>
      </c>
      <c r="AU120" s="7">
        <v>0.08858</v>
      </c>
      <c r="AV120" s="7">
        <v>0.07447000000000001</v>
      </c>
      <c r="AW120" s="7">
        <v>0.09794200000000003</v>
      </c>
      <c r="AX120" s="7">
        <v>0.08304800000000001</v>
      </c>
      <c r="AY120" s="7">
        <v>0.0824</v>
      </c>
      <c r="AZ120" s="7">
        <v>0.06986700000000001</v>
      </c>
      <c r="BA120" s="7">
        <v>0.074631</v>
      </c>
      <c r="BB120" s="7">
        <v>0.08018</v>
      </c>
      <c r="BC120" s="7">
        <v>0.08398</v>
      </c>
      <c r="BD120" s="7">
        <v>0.08910000000000001</v>
      </c>
      <c r="BE120" s="7">
        <v>0.08034</v>
      </c>
      <c r="BF120" s="7">
        <v>0.06251</v>
      </c>
      <c r="BG120" s="7">
        <v>0.07835</v>
      </c>
      <c r="BI120" s="87">
        <f t="shared" si="37"/>
        <v>541.8726180432714</v>
      </c>
      <c r="BJ120" s="87">
        <f t="shared" si="38"/>
        <v>-55.83349259436235</v>
      </c>
      <c r="BK120" s="87">
        <f t="shared" si="39"/>
        <v>779.8264349613154</v>
      </c>
      <c r="BL120" s="87">
        <f t="shared" si="40"/>
        <v>597.6153645244215</v>
      </c>
      <c r="BM120" s="87">
        <f t="shared" si="41"/>
        <v>957.8610993657502</v>
      </c>
      <c r="BN120" s="87">
        <f t="shared" si="42"/>
        <v>91.26895352464169</v>
      </c>
      <c r="BO120" s="87">
        <f t="shared" si="43"/>
        <v>-1391.3794683874935</v>
      </c>
      <c r="BP120" s="87">
        <f t="shared" si="44"/>
        <v>488.1055736558061</v>
      </c>
      <c r="BQ120" s="87">
        <f t="shared" si="45"/>
        <v>2061.687640601098</v>
      </c>
      <c r="BR120" s="87">
        <f t="shared" si="46"/>
        <v>-835.8974925779314</v>
      </c>
      <c r="BS120" s="87">
        <f t="shared" si="47"/>
        <v>639.7662726107388</v>
      </c>
      <c r="BT120" s="87">
        <f t="shared" si="48"/>
        <v>2131.3443571792254</v>
      </c>
      <c r="BU120" s="87">
        <f t="shared" si="49"/>
        <v>197.66847641540005</v>
      </c>
      <c r="BV120" s="87">
        <f t="shared" si="50"/>
        <v>867.831209841178</v>
      </c>
      <c r="BW120" s="87">
        <f t="shared" si="51"/>
        <v>47.26048090109126</v>
      </c>
      <c r="BX120" s="87">
        <f t="shared" si="52"/>
        <v>-1170.1979413311544</v>
      </c>
      <c r="BY120" s="87">
        <f t="shared" si="53"/>
        <v>314.2955681390635</v>
      </c>
      <c r="BZ120" s="87">
        <f t="shared" si="54"/>
        <v>2453.7800505187693</v>
      </c>
      <c r="CB120" s="87">
        <f t="shared" si="55"/>
        <v>125.97761844327131</v>
      </c>
      <c r="CC120" s="87">
        <f t="shared" si="56"/>
        <v>-498.73099759436235</v>
      </c>
      <c r="CD120" s="87">
        <f t="shared" si="57"/>
        <v>254.40095846131535</v>
      </c>
      <c r="CE120" s="87">
        <f t="shared" si="58"/>
        <v>143.5992300244215</v>
      </c>
      <c r="CF120" s="87">
        <f t="shared" si="59"/>
        <v>416.9022079657502</v>
      </c>
      <c r="CG120" s="87">
        <f t="shared" si="60"/>
        <v>-445.91737007535835</v>
      </c>
      <c r="CH120" s="87">
        <f t="shared" si="61"/>
        <v>-1839.3269441874936</v>
      </c>
      <c r="CI120" s="87">
        <f t="shared" si="62"/>
        <v>55.99428443580599</v>
      </c>
      <c r="CJ120" s="87">
        <f t="shared" si="63"/>
        <v>1685.276733001098</v>
      </c>
      <c r="CK120" s="87">
        <f t="shared" si="64"/>
        <v>-1359.7068765779316</v>
      </c>
      <c r="CL120" s="87">
        <f t="shared" si="65"/>
        <v>263.9237328107388</v>
      </c>
      <c r="CM120" s="87">
        <f t="shared" si="66"/>
        <v>1700.2958515492255</v>
      </c>
      <c r="CN120" s="87">
        <f t="shared" si="67"/>
        <v>-419.2516777845999</v>
      </c>
      <c r="CO120" s="87">
        <f t="shared" si="68"/>
        <v>227.81291144117793</v>
      </c>
      <c r="CP120" s="87">
        <f t="shared" si="69"/>
        <v>-672.8635390989089</v>
      </c>
      <c r="CQ120" s="87">
        <f t="shared" si="70"/>
        <v>-1794.7426231311545</v>
      </c>
      <c r="CR120" s="87">
        <f t="shared" si="71"/>
        <v>-63.02979426093647</v>
      </c>
      <c r="CS120" s="87">
        <f t="shared" si="72"/>
        <v>1979.245440518769</v>
      </c>
      <c r="CT120" s="9">
        <f t="shared" si="73"/>
        <v>-240.1408540591715</v>
      </c>
    </row>
    <row r="121" spans="1:98" ht="13.5">
      <c r="A121" s="113" t="s">
        <v>441</v>
      </c>
      <c r="B121" s="112" t="s">
        <v>440</v>
      </c>
      <c r="C121" s="87">
        <v>7820.02</v>
      </c>
      <c r="D121" s="87">
        <v>5937.02</v>
      </c>
      <c r="E121" s="87">
        <v>5124.32</v>
      </c>
      <c r="F121" s="87">
        <v>9235.08</v>
      </c>
      <c r="G121" s="87">
        <v>10842.52</v>
      </c>
      <c r="H121" s="87">
        <v>12204.37</v>
      </c>
      <c r="I121" s="87">
        <v>11270.35</v>
      </c>
      <c r="J121" s="87">
        <v>6435.91</v>
      </c>
      <c r="K121" s="87">
        <v>10212.71</v>
      </c>
      <c r="L121" s="87">
        <v>10604.88</v>
      </c>
      <c r="M121" s="87">
        <v>8274.13</v>
      </c>
      <c r="N121" s="87">
        <v>9170.34</v>
      </c>
      <c r="O121" s="86">
        <v>13040.57</v>
      </c>
      <c r="P121" s="87">
        <v>17618.09</v>
      </c>
      <c r="Q121" s="87">
        <v>22831</v>
      </c>
      <c r="R121" s="87">
        <v>26664.29</v>
      </c>
      <c r="S121" s="87">
        <v>12319.57</v>
      </c>
      <c r="T121" s="87">
        <v>15617.11</v>
      </c>
      <c r="U121" s="87">
        <v>16194.91</v>
      </c>
      <c r="W121" s="110">
        <v>-0.2179008206405466</v>
      </c>
      <c r="X121" s="110">
        <v>-0.05560772465602426</v>
      </c>
      <c r="Y121" s="110">
        <v>0.8203709307855258</v>
      </c>
      <c r="Z121" s="110">
        <v>0.21756477545301256</v>
      </c>
      <c r="AA121" s="110">
        <v>0.13712257158461427</v>
      </c>
      <c r="AB121" s="110">
        <v>-0.06418745068441456</v>
      </c>
      <c r="AC121" s="110">
        <v>-0.3739277073099201</v>
      </c>
      <c r="AD121" s="110">
        <v>0.7336339149783346</v>
      </c>
      <c r="AE121" s="110">
        <v>0.08072415307190872</v>
      </c>
      <c r="AF121" s="110">
        <v>-0.18773635028283897</v>
      </c>
      <c r="AG121" s="110">
        <v>0.12768372450942667</v>
      </c>
      <c r="AH121" s="110">
        <v>0.4359144957947354</v>
      </c>
      <c r="AI121" s="110">
        <v>0.35917328625367406</v>
      </c>
      <c r="AJ121" s="110">
        <v>0.32039985734365484</v>
      </c>
      <c r="AK121" s="110">
        <v>0.2204491350159017</v>
      </c>
      <c r="AL121" s="110">
        <v>-0.4351725234018986</v>
      </c>
      <c r="AM121" s="110">
        <v>0.2983282210651059</v>
      </c>
      <c r="AN121" s="110">
        <v>0.0779862285871098</v>
      </c>
      <c r="AP121" s="7">
        <v>0.10684</v>
      </c>
      <c r="AQ121" s="7">
        <v>0.09475</v>
      </c>
      <c r="AR121" s="7">
        <v>0.11835000000000001</v>
      </c>
      <c r="AS121" s="7">
        <v>0.09015000000000001</v>
      </c>
      <c r="AT121" s="7">
        <v>0.10097</v>
      </c>
      <c r="AU121" s="7">
        <v>0.08858</v>
      </c>
      <c r="AV121" s="7">
        <v>0.07447000000000001</v>
      </c>
      <c r="AW121" s="7">
        <v>0.09794200000000003</v>
      </c>
      <c r="AX121" s="7">
        <v>0.08304800000000001</v>
      </c>
      <c r="AY121" s="7">
        <v>0.0824</v>
      </c>
      <c r="AZ121" s="7">
        <v>0.06967296373748572</v>
      </c>
      <c r="BA121" s="7">
        <v>0.0758635113893416</v>
      </c>
      <c r="BB121" s="7">
        <v>0.08018</v>
      </c>
      <c r="BC121" s="7">
        <v>0.08398</v>
      </c>
      <c r="BD121" s="7">
        <v>0.08910000000000001</v>
      </c>
      <c r="BE121" s="7">
        <v>0.08034</v>
      </c>
      <c r="BF121" s="7">
        <v>0.06251</v>
      </c>
      <c r="BG121" s="7">
        <v>0.07835</v>
      </c>
      <c r="BI121" s="87">
        <f t="shared" si="37"/>
        <v>-1703.9887754254873</v>
      </c>
      <c r="BJ121" s="87">
        <f t="shared" si="38"/>
        <v>-330.1441734373092</v>
      </c>
      <c r="BK121" s="87">
        <f t="shared" si="39"/>
        <v>4203.843168042886</v>
      </c>
      <c r="BL121" s="87">
        <f t="shared" si="40"/>
        <v>2009.2281064906072</v>
      </c>
      <c r="BM121" s="87">
        <f t="shared" si="41"/>
        <v>1486.754224857612</v>
      </c>
      <c r="BN121" s="87">
        <f t="shared" si="42"/>
        <v>-783.3673975093486</v>
      </c>
      <c r="BO121" s="87">
        <f t="shared" si="43"/>
        <v>-4214.296136080358</v>
      </c>
      <c r="BP121" s="87">
        <f t="shared" si="44"/>
        <v>4721.601849748214</v>
      </c>
      <c r="BQ121" s="87">
        <f t="shared" si="45"/>
        <v>824.4123653190129</v>
      </c>
      <c r="BR121" s="87">
        <f t="shared" si="46"/>
        <v>-1990.9214663874732</v>
      </c>
      <c r="BS121" s="87">
        <f t="shared" si="47"/>
        <v>1056.4717354751824</v>
      </c>
      <c r="BT121" s="87">
        <f t="shared" si="48"/>
        <v>3997.484137366294</v>
      </c>
      <c r="BU121" s="87">
        <f t="shared" si="49"/>
        <v>4683.824381521074</v>
      </c>
      <c r="BV121" s="87">
        <f t="shared" si="50"/>
        <v>5644.833522667672</v>
      </c>
      <c r="BW121" s="87">
        <f t="shared" si="51"/>
        <v>5033.074201548052</v>
      </c>
      <c r="BX121" s="87">
        <f t="shared" si="52"/>
        <v>-11603.566364020011</v>
      </c>
      <c r="BY121" s="87">
        <f t="shared" si="53"/>
        <v>3675.275402387047</v>
      </c>
      <c r="BZ121" s="87">
        <f t="shared" si="54"/>
        <v>1217.9195103300383</v>
      </c>
      <c r="CB121" s="87">
        <f t="shared" si="55"/>
        <v>-2539.479712225487</v>
      </c>
      <c r="CC121" s="87">
        <f t="shared" si="56"/>
        <v>-892.6768184373092</v>
      </c>
      <c r="CD121" s="87">
        <f t="shared" si="57"/>
        <v>3597.379896042886</v>
      </c>
      <c r="CE121" s="87">
        <f t="shared" si="58"/>
        <v>1176.685644490607</v>
      </c>
      <c r="CF121" s="87">
        <f t="shared" si="59"/>
        <v>391.9849804576119</v>
      </c>
      <c r="CG121" s="87">
        <f t="shared" si="60"/>
        <v>-1864.4304921093485</v>
      </c>
      <c r="CH121" s="87">
        <f t="shared" si="61"/>
        <v>-5053.599100580358</v>
      </c>
      <c r="CI121" s="87">
        <f t="shared" si="62"/>
        <v>4091.2559525282136</v>
      </c>
      <c r="CJ121" s="87">
        <f t="shared" si="63"/>
        <v>-23.732774760987184</v>
      </c>
      <c r="CK121" s="87">
        <f t="shared" si="64"/>
        <v>-2864.7635783874734</v>
      </c>
      <c r="CL121" s="87">
        <f t="shared" si="65"/>
        <v>479.9885760259397</v>
      </c>
      <c r="CM121" s="87">
        <f t="shared" si="66"/>
        <v>3301.789944332159</v>
      </c>
      <c r="CN121" s="87">
        <f t="shared" si="67"/>
        <v>3638.231478921074</v>
      </c>
      <c r="CO121" s="87">
        <f t="shared" si="68"/>
        <v>4165.266324467672</v>
      </c>
      <c r="CP121" s="87">
        <f t="shared" si="69"/>
        <v>2998.832101548051</v>
      </c>
      <c r="CQ121" s="87">
        <f t="shared" si="70"/>
        <v>-13745.77542262001</v>
      </c>
      <c r="CR121" s="87">
        <f t="shared" si="71"/>
        <v>2905.1790816870466</v>
      </c>
      <c r="CS121" s="87">
        <f t="shared" si="72"/>
        <v>-5.681058169961781</v>
      </c>
      <c r="CT121" s="9">
        <f t="shared" si="73"/>
        <v>-243.54497678967465</v>
      </c>
    </row>
    <row r="122" spans="1:98" ht="13.5">
      <c r="A122" s="113" t="s">
        <v>447</v>
      </c>
      <c r="B122" s="112" t="s">
        <v>446</v>
      </c>
      <c r="C122" s="87">
        <v>908.55</v>
      </c>
      <c r="D122" s="87">
        <v>968.08</v>
      </c>
      <c r="E122" s="87">
        <v>898.14</v>
      </c>
      <c r="F122" s="87">
        <v>1404.79</v>
      </c>
      <c r="G122" s="87">
        <v>1932.19</v>
      </c>
      <c r="H122" s="87">
        <v>3068.07</v>
      </c>
      <c r="I122" s="87">
        <v>4034.74</v>
      </c>
      <c r="J122" s="87">
        <v>3259.32</v>
      </c>
      <c r="K122" s="87">
        <v>5205.4</v>
      </c>
      <c r="L122" s="87">
        <v>6882.86</v>
      </c>
      <c r="M122" s="87">
        <v>9461.53</v>
      </c>
      <c r="N122" s="87">
        <v>11799.14</v>
      </c>
      <c r="O122" s="86">
        <v>12524.54</v>
      </c>
      <c r="P122" s="87">
        <v>12254.38</v>
      </c>
      <c r="Q122" s="87">
        <v>13519.44</v>
      </c>
      <c r="R122" s="87">
        <v>8707.76</v>
      </c>
      <c r="S122" s="87">
        <v>6331.52</v>
      </c>
      <c r="T122" s="87">
        <v>7899.13</v>
      </c>
      <c r="U122" s="87">
        <v>10391.86</v>
      </c>
      <c r="W122" s="110">
        <v>0.06074067358687274</v>
      </c>
      <c r="X122" s="110">
        <v>-0.019059014572026745</v>
      </c>
      <c r="Y122" s="110">
        <v>0.625441080374646</v>
      </c>
      <c r="Z122" s="110">
        <v>0.3358704974271012</v>
      </c>
      <c r="AA122" s="110">
        <v>0.6291830511194929</v>
      </c>
      <c r="AB122" s="110">
        <v>0.12480758573979434</v>
      </c>
      <c r="AC122" s="110">
        <v>-0.1942412962557477</v>
      </c>
      <c r="AD122" s="110">
        <v>0.6635370526372999</v>
      </c>
      <c r="AE122" s="110">
        <v>0.0863084299167709</v>
      </c>
      <c r="AF122" s="110">
        <v>0.10321804511278199</v>
      </c>
      <c r="AG122" s="110">
        <v>0.25629736655580415</v>
      </c>
      <c r="AH122" s="110">
        <v>0.11545889526620146</v>
      </c>
      <c r="AI122" s="110">
        <v>0.02828219456562442</v>
      </c>
      <c r="AJ122" s="110">
        <v>0.14183026907430896</v>
      </c>
      <c r="AK122" s="110">
        <v>-0.31527405788589</v>
      </c>
      <c r="AL122" s="110">
        <v>-0.2700191886097574</v>
      </c>
      <c r="AM122" s="110">
        <v>0.2304631206467198</v>
      </c>
      <c r="AN122" s="110">
        <v>0.34737197990848645</v>
      </c>
      <c r="AP122" s="7">
        <v>0.10684</v>
      </c>
      <c r="AQ122" s="7">
        <v>0.09475</v>
      </c>
      <c r="AR122" s="7">
        <v>0.11835000000000001</v>
      </c>
      <c r="AS122" s="7">
        <v>0.09015000000000001</v>
      </c>
      <c r="AT122" s="7">
        <v>0.10097</v>
      </c>
      <c r="AU122" s="7">
        <v>0.08858</v>
      </c>
      <c r="AV122" s="7">
        <v>0.07447000000000001</v>
      </c>
      <c r="AW122" s="7">
        <v>0.09794200000000003</v>
      </c>
      <c r="AX122" s="7">
        <v>0.08304800000000001</v>
      </c>
      <c r="AY122" s="7">
        <v>0.0824</v>
      </c>
      <c r="AZ122" s="7">
        <v>0.06986700000000001</v>
      </c>
      <c r="BA122" s="7">
        <v>0.074631</v>
      </c>
      <c r="BB122" s="7">
        <v>0.08018</v>
      </c>
      <c r="BC122" s="7">
        <v>0.08398</v>
      </c>
      <c r="BD122" s="7">
        <v>0.08910000000000001</v>
      </c>
      <c r="BE122" s="7">
        <v>0.08034</v>
      </c>
      <c r="BF122" s="7">
        <v>0.06251</v>
      </c>
      <c r="BG122" s="7">
        <v>0.07835</v>
      </c>
      <c r="BI122" s="87">
        <f t="shared" si="37"/>
        <v>55.185938987353225</v>
      </c>
      <c r="BJ122" s="87">
        <f t="shared" si="38"/>
        <v>-18.450650826887653</v>
      </c>
      <c r="BK122" s="87">
        <f t="shared" si="39"/>
        <v>561.7336519276845</v>
      </c>
      <c r="BL122" s="87">
        <f t="shared" si="40"/>
        <v>471.82751608061744</v>
      </c>
      <c r="BM122" s="87">
        <f t="shared" si="41"/>
        <v>1215.701199542573</v>
      </c>
      <c r="BN122" s="87">
        <f t="shared" si="42"/>
        <v>382.9184095806908</v>
      </c>
      <c r="BO122" s="87">
        <f t="shared" si="43"/>
        <v>-783.7131276549154</v>
      </c>
      <c r="BP122" s="87">
        <f t="shared" si="44"/>
        <v>2162.6795864018045</v>
      </c>
      <c r="BQ122" s="87">
        <f t="shared" si="45"/>
        <v>449.26990108875924</v>
      </c>
      <c r="BR122" s="87">
        <f t="shared" si="46"/>
        <v>710.4353539849626</v>
      </c>
      <c r="BS122" s="87">
        <f t="shared" si="47"/>
        <v>2424.965222588738</v>
      </c>
      <c r="BT122" s="87">
        <f t="shared" si="48"/>
        <v>1362.3156694912482</v>
      </c>
      <c r="BU122" s="87">
        <f t="shared" si="49"/>
        <v>354.2214771249457</v>
      </c>
      <c r="BV122" s="87">
        <f t="shared" si="50"/>
        <v>1738.0420127388302</v>
      </c>
      <c r="BW122" s="87">
        <f t="shared" si="51"/>
        <v>-4262.328709144817</v>
      </c>
      <c r="BX122" s="87">
        <f t="shared" si="52"/>
        <v>-2351.262289808501</v>
      </c>
      <c r="BY122" s="87">
        <f t="shared" si="53"/>
        <v>1459.1818576371195</v>
      </c>
      <c r="BZ122" s="87">
        <f t="shared" si="54"/>
        <v>2743.9364276545225</v>
      </c>
      <c r="CB122" s="87">
        <f t="shared" si="55"/>
        <v>-41.883543012646776</v>
      </c>
      <c r="CC122" s="87">
        <f t="shared" si="56"/>
        <v>-110.17623082688766</v>
      </c>
      <c r="CD122" s="87">
        <f t="shared" si="57"/>
        <v>455.43878292768454</v>
      </c>
      <c r="CE122" s="87">
        <f t="shared" si="58"/>
        <v>345.18569758061744</v>
      </c>
      <c r="CF122" s="87">
        <f t="shared" si="59"/>
        <v>1020.607975242573</v>
      </c>
      <c r="CG122" s="87">
        <f t="shared" si="60"/>
        <v>111.14876898069079</v>
      </c>
      <c r="CH122" s="87">
        <f t="shared" si="61"/>
        <v>-1084.1802154549157</v>
      </c>
      <c r="CI122" s="87">
        <f t="shared" si="62"/>
        <v>1843.4552669618045</v>
      </c>
      <c r="CJ122" s="87">
        <f t="shared" si="63"/>
        <v>16.971841888759194</v>
      </c>
      <c r="CK122" s="87">
        <f t="shared" si="64"/>
        <v>143.2876899849626</v>
      </c>
      <c r="CL122" s="87">
        <f t="shared" si="65"/>
        <v>1763.9165060787377</v>
      </c>
      <c r="CM122" s="87">
        <f t="shared" si="66"/>
        <v>481.7340521512482</v>
      </c>
      <c r="CN122" s="87">
        <f t="shared" si="67"/>
        <v>-649.9961400750544</v>
      </c>
      <c r="CO122" s="87">
        <f t="shared" si="68"/>
        <v>708.9191803388302</v>
      </c>
      <c r="CP122" s="87">
        <f t="shared" si="69"/>
        <v>-5466.910813144817</v>
      </c>
      <c r="CQ122" s="87">
        <f t="shared" si="70"/>
        <v>-3050.8437282085006</v>
      </c>
      <c r="CR122" s="87">
        <f t="shared" si="71"/>
        <v>1063.3985424371194</v>
      </c>
      <c r="CS122" s="87">
        <f t="shared" si="72"/>
        <v>2125.0395921545223</v>
      </c>
      <c r="CT122" s="9">
        <f t="shared" si="73"/>
        <v>-324.88677399527296</v>
      </c>
    </row>
    <row r="123" spans="1:98" ht="13.5">
      <c r="A123" s="113"/>
      <c r="B123" s="3" t="s">
        <v>72</v>
      </c>
      <c r="C123" s="87">
        <v>420.42</v>
      </c>
      <c r="D123" s="87">
        <v>576.76</v>
      </c>
      <c r="E123" s="87">
        <v>639.23</v>
      </c>
      <c r="F123" s="87">
        <v>1153.74</v>
      </c>
      <c r="G123" s="87">
        <v>1074.57</v>
      </c>
      <c r="H123" s="87">
        <v>1466.58</v>
      </c>
      <c r="I123" s="87">
        <v>1557.31</v>
      </c>
      <c r="J123" s="87">
        <v>1692.35</v>
      </c>
      <c r="K123" s="87">
        <v>1278.94</v>
      </c>
      <c r="L123" s="87">
        <v>1384.04</v>
      </c>
      <c r="M123" s="87">
        <v>1616.44</v>
      </c>
      <c r="N123" s="87">
        <v>1964.85</v>
      </c>
      <c r="O123" s="86">
        <v>2187.19</v>
      </c>
      <c r="P123" s="87">
        <v>2079.26</v>
      </c>
      <c r="Q123" s="87">
        <v>2165.42</v>
      </c>
      <c r="R123" s="87">
        <v>2084.35</v>
      </c>
      <c r="S123" s="87">
        <v>612.81</v>
      </c>
      <c r="T123" s="87">
        <v>1116.72</v>
      </c>
      <c r="U123" s="87">
        <v>1275.51</v>
      </c>
      <c r="W123" s="110">
        <v>0.5096637543023566</v>
      </c>
      <c r="X123" s="110">
        <v>0.1843651350403368</v>
      </c>
      <c r="Y123" s="110">
        <v>0.8200125865324102</v>
      </c>
      <c r="Z123" s="110">
        <v>0.2717638922789034</v>
      </c>
      <c r="AA123" s="110">
        <v>0.365565773690524</v>
      </c>
      <c r="AB123" s="110">
        <v>0.06880841395141823</v>
      </c>
      <c r="AC123" s="110">
        <v>0.11013949614824048</v>
      </c>
      <c r="AD123" s="110">
        <v>-0.21932127768784304</v>
      </c>
      <c r="AE123" s="110">
        <v>0.11824653238756344</v>
      </c>
      <c r="AF123" s="110">
        <v>0.1633179181601292</v>
      </c>
      <c r="AG123" s="110">
        <v>0.1975506633620061</v>
      </c>
      <c r="AH123" s="110">
        <v>0.12081811541271015</v>
      </c>
      <c r="AI123" s="110">
        <v>-0.023309096623153502</v>
      </c>
      <c r="AJ123" s="110">
        <v>0.09014853489168684</v>
      </c>
      <c r="AK123" s="110">
        <v>-0.011833124314795551</v>
      </c>
      <c r="AL123" s="110">
        <v>-0.6779013947342158</v>
      </c>
      <c r="AM123" s="110">
        <v>0.8778157171611845</v>
      </c>
      <c r="AN123" s="110">
        <v>0.15588281479357402</v>
      </c>
      <c r="AP123" s="7">
        <v>0.10684</v>
      </c>
      <c r="AQ123" s="7">
        <v>0.09475</v>
      </c>
      <c r="AR123" s="7">
        <v>0.12210528549611607</v>
      </c>
      <c r="AS123" s="7">
        <v>0.09413237902487184</v>
      </c>
      <c r="AT123" s="7">
        <v>0.10472483854295</v>
      </c>
      <c r="AU123" s="7">
        <v>0.09157521473728994</v>
      </c>
      <c r="AV123" s="7">
        <v>0.07613324296169433</v>
      </c>
      <c r="AW123" s="7">
        <v>0.09794200000000003</v>
      </c>
      <c r="AX123" s="7">
        <v>0.08304800000000001</v>
      </c>
      <c r="AY123" s="7">
        <v>0.0824</v>
      </c>
      <c r="AZ123" s="7">
        <v>0.06986700000000001</v>
      </c>
      <c r="BA123" s="7">
        <v>0.074631</v>
      </c>
      <c r="BB123" s="7">
        <v>0.08018</v>
      </c>
      <c r="BC123" s="7">
        <v>0.08398</v>
      </c>
      <c r="BD123" s="7">
        <v>0.08910000000000001</v>
      </c>
      <c r="BE123" s="7">
        <v>0.08034</v>
      </c>
      <c r="BF123" s="7">
        <v>0.06251</v>
      </c>
      <c r="BG123" s="7">
        <v>0.07835</v>
      </c>
      <c r="BI123" s="87">
        <f t="shared" si="37"/>
        <v>214.27283558379676</v>
      </c>
      <c r="BJ123" s="87">
        <f t="shared" si="38"/>
        <v>106.33443528586466</v>
      </c>
      <c r="BK123" s="87">
        <f t="shared" si="39"/>
        <v>524.1766456891125</v>
      </c>
      <c r="BL123" s="87">
        <f t="shared" si="40"/>
        <v>313.544873077862</v>
      </c>
      <c r="BM123" s="87">
        <f t="shared" si="41"/>
        <v>392.82601343462636</v>
      </c>
      <c r="BN123" s="87">
        <f t="shared" si="42"/>
        <v>100.91304373287095</v>
      </c>
      <c r="BO123" s="87">
        <f t="shared" si="43"/>
        <v>171.52133874661638</v>
      </c>
      <c r="BP123" s="87">
        <f t="shared" si="44"/>
        <v>-371.16836429502115</v>
      </c>
      <c r="BQ123" s="87">
        <f t="shared" si="45"/>
        <v>151.2302201317504</v>
      </c>
      <c r="BR123" s="87">
        <f t="shared" si="46"/>
        <v>226.0385314503452</v>
      </c>
      <c r="BS123" s="87">
        <f t="shared" si="47"/>
        <v>319.32879428488116</v>
      </c>
      <c r="BT123" s="87">
        <f t="shared" si="48"/>
        <v>237.38947406866353</v>
      </c>
      <c r="BU123" s="87">
        <f t="shared" si="49"/>
        <v>-50.98142304319511</v>
      </c>
      <c r="BV123" s="87">
        <f t="shared" si="50"/>
        <v>187.4422426588888</v>
      </c>
      <c r="BW123" s="87">
        <f t="shared" si="51"/>
        <v>-25.623684053744583</v>
      </c>
      <c r="BX123" s="87">
        <f t="shared" si="52"/>
        <v>-1412.9837721142628</v>
      </c>
      <c r="BY123" s="87">
        <f t="shared" si="53"/>
        <v>537.9342496335454</v>
      </c>
      <c r="BZ123" s="87">
        <f t="shared" si="54"/>
        <v>174.07745693628</v>
      </c>
      <c r="CB123" s="87">
        <f t="shared" si="55"/>
        <v>169.35516278379674</v>
      </c>
      <c r="CC123" s="87">
        <f t="shared" si="56"/>
        <v>51.68642528586465</v>
      </c>
      <c r="CD123" s="87">
        <f t="shared" si="57"/>
        <v>446.1232840414303</v>
      </c>
      <c r="CE123" s="87">
        <f t="shared" si="58"/>
        <v>204.94058210170638</v>
      </c>
      <c r="CF123" s="87">
        <f t="shared" si="59"/>
        <v>280.2918436815286</v>
      </c>
      <c r="CG123" s="87">
        <f t="shared" si="60"/>
        <v>-33.38933469654372</v>
      </c>
      <c r="CH123" s="87">
        <f t="shared" si="61"/>
        <v>52.95827814994019</v>
      </c>
      <c r="CI123" s="87">
        <f t="shared" si="62"/>
        <v>-536.9205079950212</v>
      </c>
      <c r="CJ123" s="87">
        <f t="shared" si="63"/>
        <v>45.01681101175038</v>
      </c>
      <c r="CK123" s="87">
        <f t="shared" si="64"/>
        <v>111.99363545034521</v>
      </c>
      <c r="CL123" s="87">
        <f t="shared" si="65"/>
        <v>206.39298080488115</v>
      </c>
      <c r="CM123" s="87">
        <f t="shared" si="66"/>
        <v>90.75075371866352</v>
      </c>
      <c r="CN123" s="87">
        <f t="shared" si="67"/>
        <v>-226.35031724319512</v>
      </c>
      <c r="CO123" s="87">
        <f t="shared" si="68"/>
        <v>12.825987858888778</v>
      </c>
      <c r="CP123" s="87">
        <f t="shared" si="69"/>
        <v>-218.56260605374462</v>
      </c>
      <c r="CQ123" s="87">
        <f t="shared" si="70"/>
        <v>-1580.4404511142627</v>
      </c>
      <c r="CR123" s="87">
        <f t="shared" si="71"/>
        <v>499.6274965335454</v>
      </c>
      <c r="CS123" s="87">
        <f t="shared" si="72"/>
        <v>86.58244493627998</v>
      </c>
      <c r="CT123" s="9">
        <f t="shared" si="73"/>
        <v>-337.1175307441463</v>
      </c>
    </row>
    <row r="124" spans="1:98" ht="13.5">
      <c r="A124" s="113" t="s">
        <v>273</v>
      </c>
      <c r="B124" s="112" t="s">
        <v>272</v>
      </c>
      <c r="C124" s="87">
        <v>7631.7</v>
      </c>
      <c r="D124" s="87">
        <v>7516.83</v>
      </c>
      <c r="E124" s="87">
        <v>6048.64</v>
      </c>
      <c r="F124" s="87">
        <v>7459.69</v>
      </c>
      <c r="G124" s="87">
        <v>6844.08</v>
      </c>
      <c r="H124" s="87">
        <v>9636.35</v>
      </c>
      <c r="I124" s="87">
        <v>12329.75</v>
      </c>
      <c r="J124" s="87">
        <v>7494.84</v>
      </c>
      <c r="K124" s="87">
        <v>8161.65</v>
      </c>
      <c r="L124" s="87">
        <v>8565.88</v>
      </c>
      <c r="M124" s="87">
        <v>9126.82</v>
      </c>
      <c r="N124" s="87">
        <v>9696.9</v>
      </c>
      <c r="O124" s="86">
        <v>9928.8</v>
      </c>
      <c r="P124" s="87">
        <v>11348.99</v>
      </c>
      <c r="Q124" s="87">
        <v>12344.08</v>
      </c>
      <c r="R124" s="87">
        <v>13263.55</v>
      </c>
      <c r="S124" s="87">
        <v>10652.41</v>
      </c>
      <c r="T124" s="87">
        <v>12747.79</v>
      </c>
      <c r="U124" s="87">
        <v>14401.86</v>
      </c>
      <c r="W124" s="110">
        <v>0.042147610632778276</v>
      </c>
      <c r="X124" s="110">
        <v>-0.13806912475647604</v>
      </c>
      <c r="Y124" s="110">
        <v>0.32493407559331966</v>
      </c>
      <c r="Z124" s="110">
        <v>-0.016901497441081714</v>
      </c>
      <c r="AA124" s="110">
        <v>0.5034866158938269</v>
      </c>
      <c r="AB124" s="110">
        <v>0.35052471840468513</v>
      </c>
      <c r="AC124" s="110">
        <v>-0.31408359314415935</v>
      </c>
      <c r="AD124" s="110">
        <v>0.19060473916153287</v>
      </c>
      <c r="AE124" s="110">
        <v>0.10906554009534508</v>
      </c>
      <c r="AF124" s="110">
        <v>0.11787524025860563</v>
      </c>
      <c r="AG124" s="110">
        <v>0.06269538576966349</v>
      </c>
      <c r="AH124" s="110">
        <v>0.07346992807448482</v>
      </c>
      <c r="AI124" s="110">
        <v>0.11322031854604453</v>
      </c>
      <c r="AJ124" s="110">
        <v>0.09141776807320112</v>
      </c>
      <c r="AK124" s="110">
        <v>0.06645855841428716</v>
      </c>
      <c r="AL124" s="110">
        <v>-0.15757766103243487</v>
      </c>
      <c r="AM124" s="110">
        <v>0.2389124253892938</v>
      </c>
      <c r="AN124" s="110">
        <v>0.1491700279950272</v>
      </c>
      <c r="AP124" s="7">
        <v>0.10684</v>
      </c>
      <c r="AQ124" s="7">
        <v>0.09475</v>
      </c>
      <c r="AR124" s="7">
        <v>0.11835000000000001</v>
      </c>
      <c r="AS124" s="7">
        <v>0.09015000000000001</v>
      </c>
      <c r="AT124" s="7">
        <v>0.10097</v>
      </c>
      <c r="AU124" s="7">
        <v>0.08858</v>
      </c>
      <c r="AV124" s="7">
        <v>0.07447000000000001</v>
      </c>
      <c r="AW124" s="7">
        <v>0.09794200000000003</v>
      </c>
      <c r="AX124" s="7">
        <v>0.08304800000000001</v>
      </c>
      <c r="AY124" s="7">
        <v>0.0824</v>
      </c>
      <c r="AZ124" s="7">
        <v>0.06986700000000001</v>
      </c>
      <c r="BA124" s="7">
        <v>0.074631</v>
      </c>
      <c r="BB124" s="7">
        <v>0.08018</v>
      </c>
      <c r="BC124" s="7">
        <v>0.08398</v>
      </c>
      <c r="BD124" s="7">
        <v>0.08910000000000001</v>
      </c>
      <c r="BE124" s="7">
        <v>0.08034</v>
      </c>
      <c r="BF124" s="7">
        <v>0.06251</v>
      </c>
      <c r="BG124" s="7">
        <v>0.07835</v>
      </c>
      <c r="BI124" s="87">
        <f t="shared" si="37"/>
        <v>321.657920066174</v>
      </c>
      <c r="BJ124" s="87">
        <f t="shared" si="38"/>
        <v>-1037.8421390432218</v>
      </c>
      <c r="BK124" s="87">
        <f t="shared" si="39"/>
        <v>1965.409246996777</v>
      </c>
      <c r="BL124" s="87">
        <f t="shared" si="40"/>
        <v>-126.07993144626285</v>
      </c>
      <c r="BM124" s="87">
        <f t="shared" si="41"/>
        <v>3445.902678106623</v>
      </c>
      <c r="BN124" s="87">
        <f t="shared" si="42"/>
        <v>3377.7788701989875</v>
      </c>
      <c r="BO124" s="87">
        <f t="shared" si="43"/>
        <v>-3872.5721825691985</v>
      </c>
      <c r="BP124" s="87">
        <f t="shared" si="44"/>
        <v>1428.5520232574231</v>
      </c>
      <c r="BQ124" s="87">
        <f t="shared" si="45"/>
        <v>890.1547653191732</v>
      </c>
      <c r="BR124" s="87">
        <f t="shared" si="46"/>
        <v>1009.7051630263846</v>
      </c>
      <c r="BS124" s="87">
        <f t="shared" si="47"/>
        <v>572.2095007502801</v>
      </c>
      <c r="BT124" s="87">
        <f t="shared" si="48"/>
        <v>712.4305455454719</v>
      </c>
      <c r="BU124" s="87">
        <f t="shared" si="49"/>
        <v>1124.1418987799668</v>
      </c>
      <c r="BV124" s="87">
        <f t="shared" si="50"/>
        <v>1037.4993356850787</v>
      </c>
      <c r="BW124" s="87">
        <f t="shared" si="51"/>
        <v>820.3697617506339</v>
      </c>
      <c r="BX124" s="87">
        <f t="shared" si="52"/>
        <v>-2090.0391859867514</v>
      </c>
      <c r="BY124" s="87">
        <f t="shared" si="53"/>
        <v>2544.9931093411674</v>
      </c>
      <c r="BZ124" s="87">
        <f t="shared" si="54"/>
        <v>1901.588191174728</v>
      </c>
      <c r="CB124" s="87">
        <f t="shared" si="55"/>
        <v>-493.71290793382605</v>
      </c>
      <c r="CC124" s="87">
        <f t="shared" si="56"/>
        <v>-1750.0617815432217</v>
      </c>
      <c r="CD124" s="87">
        <f t="shared" si="57"/>
        <v>1249.552702996777</v>
      </c>
      <c r="CE124" s="87">
        <f t="shared" si="58"/>
        <v>-798.5709849462629</v>
      </c>
      <c r="CF124" s="87">
        <f t="shared" si="59"/>
        <v>2754.855920506623</v>
      </c>
      <c r="CG124" s="87">
        <f t="shared" si="60"/>
        <v>2524.190987198988</v>
      </c>
      <c r="CH124" s="87">
        <f t="shared" si="61"/>
        <v>-4790.768665069199</v>
      </c>
      <c r="CI124" s="87">
        <f t="shared" si="62"/>
        <v>694.4924039774228</v>
      </c>
      <c r="CJ124" s="87">
        <f t="shared" si="63"/>
        <v>212.34605611917308</v>
      </c>
      <c r="CK124" s="87">
        <f t="shared" si="64"/>
        <v>303.87665102638476</v>
      </c>
      <c r="CL124" s="87">
        <f t="shared" si="65"/>
        <v>-65.45403218971995</v>
      </c>
      <c r="CM124" s="87">
        <f t="shared" si="66"/>
        <v>-11.25879835452813</v>
      </c>
      <c r="CN124" s="87">
        <f t="shared" si="67"/>
        <v>328.0507147799669</v>
      </c>
      <c r="CO124" s="87">
        <f t="shared" si="68"/>
        <v>84.41115548507881</v>
      </c>
      <c r="CP124" s="87">
        <f t="shared" si="69"/>
        <v>-279.4877662493663</v>
      </c>
      <c r="CQ124" s="87">
        <f t="shared" si="70"/>
        <v>-3155.632792986751</v>
      </c>
      <c r="CR124" s="87">
        <f t="shared" si="71"/>
        <v>1879.110960241167</v>
      </c>
      <c r="CS124" s="87">
        <f t="shared" si="72"/>
        <v>902.7988446747279</v>
      </c>
      <c r="CT124" s="9">
        <f t="shared" si="73"/>
        <v>-411.26133226656634</v>
      </c>
    </row>
    <row r="125" spans="1:98" ht="13.5">
      <c r="A125" s="113" t="s">
        <v>515</v>
      </c>
      <c r="B125" s="112" t="s">
        <v>514</v>
      </c>
      <c r="C125" s="87">
        <v>1176.7</v>
      </c>
      <c r="D125" s="87">
        <v>1560.57</v>
      </c>
      <c r="E125" s="87">
        <v>1886.49</v>
      </c>
      <c r="F125" s="87">
        <v>2803.36</v>
      </c>
      <c r="G125" s="87">
        <v>3691.7</v>
      </c>
      <c r="H125" s="87">
        <v>6865.68</v>
      </c>
      <c r="I125" s="87">
        <v>9784.36</v>
      </c>
      <c r="J125" s="87">
        <v>17744.59</v>
      </c>
      <c r="K125" s="87">
        <v>14673.84</v>
      </c>
      <c r="L125" s="87">
        <v>16605.6</v>
      </c>
      <c r="M125" s="87">
        <v>12143.76</v>
      </c>
      <c r="N125" s="87">
        <v>16592.78</v>
      </c>
      <c r="O125" s="86">
        <v>15711.08</v>
      </c>
      <c r="P125" s="87">
        <v>15349.78</v>
      </c>
      <c r="Q125" s="87">
        <v>17865.88</v>
      </c>
      <c r="R125" s="87">
        <v>15537.55</v>
      </c>
      <c r="S125" s="87">
        <v>8366.73</v>
      </c>
      <c r="T125" s="87">
        <v>12185.12</v>
      </c>
      <c r="U125" s="87">
        <v>13796.73</v>
      </c>
      <c r="W125" s="110">
        <v>0.15391049769970722</v>
      </c>
      <c r="X125" s="110">
        <v>0.14793144514057888</v>
      </c>
      <c r="Y125" s="110">
        <v>0.4705006765899864</v>
      </c>
      <c r="Z125" s="110">
        <v>0.24873470138952802</v>
      </c>
      <c r="AA125" s="110">
        <v>0.8786047654139033</v>
      </c>
      <c r="AB125" s="110">
        <v>0.38354820994272854</v>
      </c>
      <c r="AC125" s="110">
        <v>0.7382219239965597</v>
      </c>
      <c r="AD125" s="110">
        <v>-0.1640686591671514</v>
      </c>
      <c r="AE125" s="110">
        <v>0.08832692670426079</v>
      </c>
      <c r="AF125" s="110">
        <v>-0.26901217376753306</v>
      </c>
      <c r="AG125" s="110">
        <v>0.3676602841866019</v>
      </c>
      <c r="AH125" s="110">
        <v>-0.02329571268023245</v>
      </c>
      <c r="AI125" s="110">
        <v>0.020591588932051597</v>
      </c>
      <c r="AJ125" s="110">
        <v>0.2413477539932174</v>
      </c>
      <c r="AK125" s="110">
        <v>-0.08031871054886885</v>
      </c>
      <c r="AL125" s="110">
        <v>-0.4245522818876204</v>
      </c>
      <c r="AM125" s="110">
        <v>0.4818742383510499</v>
      </c>
      <c r="AN125" s="110">
        <v>0.1934449980934736</v>
      </c>
      <c r="AP125" s="7">
        <v>0.10947820859490275</v>
      </c>
      <c r="AQ125" s="7">
        <v>0.09694205885247645</v>
      </c>
      <c r="AR125" s="7">
        <v>0.11835000000000001</v>
      </c>
      <c r="AS125" s="7">
        <v>0.09015000000000001</v>
      </c>
      <c r="AT125" s="7">
        <v>0.10097</v>
      </c>
      <c r="AU125" s="7">
        <v>0.08858</v>
      </c>
      <c r="AV125" s="7">
        <v>0.07447000000000001</v>
      </c>
      <c r="AW125" s="7">
        <v>0.09794200000000003</v>
      </c>
      <c r="AX125" s="7">
        <v>0.08304800000000001</v>
      </c>
      <c r="AY125" s="7">
        <v>0.08407922121635647</v>
      </c>
      <c r="AZ125" s="7">
        <v>0.07372022015864166</v>
      </c>
      <c r="BA125" s="7">
        <v>0.07900292799741693</v>
      </c>
      <c r="BB125" s="7">
        <v>0.08018</v>
      </c>
      <c r="BC125" s="7">
        <v>0.08398</v>
      </c>
      <c r="BD125" s="7">
        <v>0.08910000000000001</v>
      </c>
      <c r="BE125" s="7">
        <v>0.08034</v>
      </c>
      <c r="BF125" s="7">
        <v>0.06251</v>
      </c>
      <c r="BG125" s="7">
        <v>0.07835</v>
      </c>
      <c r="BI125" s="87">
        <f t="shared" si="37"/>
        <v>181.1064826432455</v>
      </c>
      <c r="BJ125" s="87">
        <f t="shared" si="38"/>
        <v>230.85737534303317</v>
      </c>
      <c r="BK125" s="87">
        <f t="shared" si="39"/>
        <v>887.5948213802435</v>
      </c>
      <c r="BL125" s="87">
        <f t="shared" si="40"/>
        <v>697.2929124873473</v>
      </c>
      <c r="BM125" s="87">
        <f t="shared" si="41"/>
        <v>3243.5452124785065</v>
      </c>
      <c r="BN125" s="87">
        <f t="shared" si="42"/>
        <v>2633.3192740395925</v>
      </c>
      <c r="BO125" s="87">
        <f t="shared" si="43"/>
        <v>7223.02906427498</v>
      </c>
      <c r="BP125" s="87">
        <f t="shared" si="44"/>
        <v>-2911.331088770843</v>
      </c>
      <c r="BQ125" s="87">
        <f t="shared" si="45"/>
        <v>1296.09519015005</v>
      </c>
      <c r="BR125" s="87">
        <f t="shared" si="46"/>
        <v>-4467.108552714147</v>
      </c>
      <c r="BS125" s="87">
        <f t="shared" si="47"/>
        <v>4464.778252693889</v>
      </c>
      <c r="BT125" s="87">
        <f t="shared" si="48"/>
        <v>-386.54063544630736</v>
      </c>
      <c r="BU125" s="87">
        <f t="shared" si="49"/>
        <v>323.5161010385772</v>
      </c>
      <c r="BV125" s="87">
        <f t="shared" si="50"/>
        <v>3704.634927290009</v>
      </c>
      <c r="BW125" s="87">
        <f t="shared" si="51"/>
        <v>-1434.9644444208252</v>
      </c>
      <c r="BX125" s="87">
        <f t="shared" si="52"/>
        <v>-6596.502307442996</v>
      </c>
      <c r="BY125" s="87">
        <f t="shared" si="53"/>
        <v>4031.71164623888</v>
      </c>
      <c r="BZ125" s="87">
        <f t="shared" si="54"/>
        <v>2357.150515168747</v>
      </c>
      <c r="CB125" s="87">
        <f t="shared" si="55"/>
        <v>52.283474589623424</v>
      </c>
      <c r="CC125" s="87">
        <f t="shared" si="56"/>
        <v>79.572506559624</v>
      </c>
      <c r="CD125" s="87">
        <f t="shared" si="57"/>
        <v>664.3287298802434</v>
      </c>
      <c r="CE125" s="87">
        <f t="shared" si="58"/>
        <v>444.57000848734725</v>
      </c>
      <c r="CF125" s="87">
        <f t="shared" si="59"/>
        <v>2870.7942634785068</v>
      </c>
      <c r="CG125" s="87">
        <f t="shared" si="60"/>
        <v>2025.1573396395927</v>
      </c>
      <c r="CH125" s="87">
        <f t="shared" si="61"/>
        <v>6494.387775074979</v>
      </c>
      <c r="CI125" s="87">
        <f t="shared" si="62"/>
        <v>-4649.271722550844</v>
      </c>
      <c r="CJ125" s="87">
        <f t="shared" si="63"/>
        <v>77.46212583004997</v>
      </c>
      <c r="CK125" s="87">
        <f t="shared" si="64"/>
        <v>-5863.294468544475</v>
      </c>
      <c r="CL125" s="87">
        <f t="shared" si="65"/>
        <v>3569.5375919401827</v>
      </c>
      <c r="CM125" s="87">
        <f t="shared" si="66"/>
        <v>-1697.418839063287</v>
      </c>
      <c r="CN125" s="87">
        <f t="shared" si="67"/>
        <v>-936.1982933614228</v>
      </c>
      <c r="CO125" s="87">
        <f t="shared" si="68"/>
        <v>2415.560402890009</v>
      </c>
      <c r="CP125" s="87">
        <f t="shared" si="69"/>
        <v>-3026.8143524208253</v>
      </c>
      <c r="CQ125" s="87">
        <f t="shared" si="70"/>
        <v>-7844.789074442995</v>
      </c>
      <c r="CR125" s="87">
        <f t="shared" si="71"/>
        <v>3508.70735393888</v>
      </c>
      <c r="CS125" s="87">
        <f t="shared" si="72"/>
        <v>1402.446363168747</v>
      </c>
      <c r="CT125" s="9">
        <f t="shared" si="73"/>
        <v>-412.9788149060653</v>
      </c>
    </row>
    <row r="126" spans="1:98" ht="13.5">
      <c r="A126" s="113" t="s">
        <v>195</v>
      </c>
      <c r="B126" s="112" t="s">
        <v>194</v>
      </c>
      <c r="C126" s="87">
        <v>9020.87</v>
      </c>
      <c r="D126" s="87">
        <v>6730.32</v>
      </c>
      <c r="E126" s="87">
        <v>7993.33</v>
      </c>
      <c r="F126" s="87">
        <v>11368.76</v>
      </c>
      <c r="G126" s="87">
        <v>11190.21</v>
      </c>
      <c r="H126" s="87">
        <v>14124.97</v>
      </c>
      <c r="I126" s="87">
        <v>18392.92</v>
      </c>
      <c r="J126" s="87">
        <v>18274.09</v>
      </c>
      <c r="K126" s="87">
        <v>25803.04</v>
      </c>
      <c r="L126" s="87">
        <v>31660.51</v>
      </c>
      <c r="M126" s="87">
        <v>16886.07</v>
      </c>
      <c r="N126" s="87">
        <v>18626.41</v>
      </c>
      <c r="O126" s="86">
        <v>21292.12</v>
      </c>
      <c r="P126" s="87">
        <v>23479.36</v>
      </c>
      <c r="Q126" s="87">
        <v>30360.25</v>
      </c>
      <c r="R126" s="87">
        <v>36807.92</v>
      </c>
      <c r="S126" s="87">
        <v>33234.95</v>
      </c>
      <c r="T126" s="87">
        <v>35375.92</v>
      </c>
      <c r="U126" s="87">
        <v>29497.64</v>
      </c>
      <c r="W126" s="110">
        <v>-0.21885714285714297</v>
      </c>
      <c r="X126" s="110">
        <v>0.206291148500366</v>
      </c>
      <c r="Y126" s="110">
        <v>0.528502122498484</v>
      </c>
      <c r="Z126" s="110">
        <v>0.0916484824439594</v>
      </c>
      <c r="AA126" s="110">
        <v>0.2574959113210977</v>
      </c>
      <c r="AB126" s="110">
        <v>0.30086705202312136</v>
      </c>
      <c r="AC126" s="110">
        <v>-0.005887580537658366</v>
      </c>
      <c r="AD126" s="110">
        <v>0.49178679182031515</v>
      </c>
      <c r="AE126" s="110">
        <v>0.22846441947565532</v>
      </c>
      <c r="AF126" s="110">
        <v>-0.46737804878048783</v>
      </c>
      <c r="AG126" s="110">
        <v>0.11150543789353184</v>
      </c>
      <c r="AH126" s="110">
        <v>0.1522298897929757</v>
      </c>
      <c r="AI126" s="110">
        <v>0.10633162594867107</v>
      </c>
      <c r="AJ126" s="110">
        <v>0.2481213942890388</v>
      </c>
      <c r="AK126" s="110">
        <v>0.26785783647310146</v>
      </c>
      <c r="AL126" s="110">
        <v>-0.06242149443950862</v>
      </c>
      <c r="AM126" s="110">
        <v>0.11763904999972752</v>
      </c>
      <c r="AN126" s="110">
        <v>-0.11559189560573424</v>
      </c>
      <c r="AP126" s="7">
        <v>0.10684</v>
      </c>
      <c r="AQ126" s="7">
        <v>0.09475</v>
      </c>
      <c r="AR126" s="7">
        <v>0.11835000000000001</v>
      </c>
      <c r="AS126" s="7">
        <v>0.09015000000000001</v>
      </c>
      <c r="AT126" s="7">
        <v>0.10097</v>
      </c>
      <c r="AU126" s="7">
        <v>0.08858</v>
      </c>
      <c r="AV126" s="7">
        <v>0.07447000000000001</v>
      </c>
      <c r="AW126" s="7">
        <v>0.09794200000000003</v>
      </c>
      <c r="AX126" s="7">
        <v>0.08304800000000001</v>
      </c>
      <c r="AY126" s="7">
        <v>0.0824</v>
      </c>
      <c r="AZ126" s="7">
        <v>0.069737201160367</v>
      </c>
      <c r="BA126" s="7">
        <v>0.07690449904974236</v>
      </c>
      <c r="BB126" s="7">
        <v>0.08018</v>
      </c>
      <c r="BC126" s="7">
        <v>0.08398</v>
      </c>
      <c r="BD126" s="7">
        <v>0.08910000000000001</v>
      </c>
      <c r="BE126" s="7">
        <v>0.08034</v>
      </c>
      <c r="BF126" s="7">
        <v>0.06251</v>
      </c>
      <c r="BG126" s="7">
        <v>0.07835</v>
      </c>
      <c r="BI126" s="87">
        <f t="shared" si="37"/>
        <v>-1974.2818342857156</v>
      </c>
      <c r="BJ126" s="87">
        <f t="shared" si="38"/>
        <v>1388.4054425749832</v>
      </c>
      <c r="BK126" s="87">
        <f t="shared" si="39"/>
        <v>4224.491870830808</v>
      </c>
      <c r="BL126" s="87">
        <f t="shared" si="40"/>
        <v>1041.929601269588</v>
      </c>
      <c r="BM126" s="87">
        <f t="shared" si="41"/>
        <v>2881.4333218244606</v>
      </c>
      <c r="BN126" s="87">
        <f t="shared" si="42"/>
        <v>4249.738083815028</v>
      </c>
      <c r="BO126" s="87">
        <f t="shared" si="43"/>
        <v>-108.2897978227073</v>
      </c>
      <c r="BP126" s="87">
        <f t="shared" si="44"/>
        <v>8986.956094535703</v>
      </c>
      <c r="BQ126" s="87">
        <f t="shared" si="45"/>
        <v>5895.076554307114</v>
      </c>
      <c r="BR126" s="87">
        <f t="shared" si="46"/>
        <v>-14797.427387195123</v>
      </c>
      <c r="BS126" s="87">
        <f t="shared" si="47"/>
        <v>1882.8886296508313</v>
      </c>
      <c r="BT126" s="87">
        <f t="shared" si="48"/>
        <v>2835.49634153878</v>
      </c>
      <c r="BU126" s="87">
        <f t="shared" si="49"/>
        <v>2264.025739494218</v>
      </c>
      <c r="BV126" s="87">
        <f t="shared" si="50"/>
        <v>5825.731540214286</v>
      </c>
      <c r="BW126" s="87">
        <f t="shared" si="51"/>
        <v>8132.230879782479</v>
      </c>
      <c r="BX126" s="87">
        <f t="shared" si="52"/>
        <v>-2297.605373609878</v>
      </c>
      <c r="BY126" s="87">
        <f t="shared" si="53"/>
        <v>3909.727944788444</v>
      </c>
      <c r="BZ126" s="87">
        <f t="shared" si="54"/>
        <v>-4089.169651596806</v>
      </c>
      <c r="CB126" s="87">
        <f t="shared" si="55"/>
        <v>-2938.0715850857155</v>
      </c>
      <c r="CC126" s="87">
        <f t="shared" si="56"/>
        <v>750.7076225749832</v>
      </c>
      <c r="CD126" s="87">
        <f t="shared" si="57"/>
        <v>3278.481265330807</v>
      </c>
      <c r="CE126" s="87">
        <f t="shared" si="58"/>
        <v>17.035887269587782</v>
      </c>
      <c r="CF126" s="87">
        <f t="shared" si="59"/>
        <v>1751.5578181244607</v>
      </c>
      <c r="CG126" s="87">
        <f t="shared" si="60"/>
        <v>2998.5482412150286</v>
      </c>
      <c r="CH126" s="87">
        <f t="shared" si="61"/>
        <v>-1478.0105502227073</v>
      </c>
      <c r="CI126" s="87">
        <f t="shared" si="62"/>
        <v>7197.155171755702</v>
      </c>
      <c r="CJ126" s="87">
        <f t="shared" si="63"/>
        <v>3752.1856883871133</v>
      </c>
      <c r="CK126" s="87">
        <f t="shared" si="64"/>
        <v>-17406.253411195124</v>
      </c>
      <c r="CL126" s="87">
        <f t="shared" si="65"/>
        <v>705.3013692527929</v>
      </c>
      <c r="CM126" s="87">
        <f t="shared" si="66"/>
        <v>1403.0416113936687</v>
      </c>
      <c r="CN126" s="87">
        <f t="shared" si="67"/>
        <v>556.8235578942182</v>
      </c>
      <c r="CO126" s="87">
        <f t="shared" si="68"/>
        <v>3853.934887414286</v>
      </c>
      <c r="CP126" s="87">
        <f t="shared" si="69"/>
        <v>5427.132604782479</v>
      </c>
      <c r="CQ126" s="87">
        <f t="shared" si="70"/>
        <v>-5254.753666409878</v>
      </c>
      <c r="CR126" s="87">
        <f t="shared" si="71"/>
        <v>1832.211220288444</v>
      </c>
      <c r="CS126" s="87">
        <f t="shared" si="72"/>
        <v>-6860.872983596806</v>
      </c>
      <c r="CT126" s="9">
        <f t="shared" si="73"/>
        <v>-413.84525082666005</v>
      </c>
    </row>
    <row r="127" spans="1:98" ht="12.75">
      <c r="A127" s="3" t="s">
        <v>23</v>
      </c>
      <c r="B127" s="3" t="s">
        <v>49</v>
      </c>
      <c r="C127" s="87">
        <v>253.21</v>
      </c>
      <c r="D127" s="87">
        <v>300.43</v>
      </c>
      <c r="E127" s="87">
        <v>264.43</v>
      </c>
      <c r="F127" s="87">
        <v>810.32</v>
      </c>
      <c r="G127" s="87">
        <v>1938.2</v>
      </c>
      <c r="H127" s="87">
        <v>2781.61</v>
      </c>
      <c r="I127" s="87">
        <v>1104.58</v>
      </c>
      <c r="J127" s="87">
        <v>3170.26</v>
      </c>
      <c r="K127" s="87">
        <v>5719.93</v>
      </c>
      <c r="L127" s="87">
        <v>5122.23</v>
      </c>
      <c r="M127" s="87">
        <v>5094.02</v>
      </c>
      <c r="N127" s="87">
        <v>5705.12</v>
      </c>
      <c r="O127" s="86">
        <v>7516.58</v>
      </c>
      <c r="P127" s="87">
        <v>11873.85</v>
      </c>
      <c r="Q127" s="87">
        <v>8595.15</v>
      </c>
      <c r="R127" s="87">
        <v>7103.93</v>
      </c>
      <c r="S127" s="87">
        <v>3406.83</v>
      </c>
      <c r="T127" s="87">
        <v>5458.95</v>
      </c>
      <c r="U127" s="87">
        <v>6808.34</v>
      </c>
      <c r="W127" s="110">
        <v>0.18450184501845013</v>
      </c>
      <c r="X127" s="110">
        <v>-0.1235721703011422</v>
      </c>
      <c r="Y127" s="110">
        <v>0.7180094786729856</v>
      </c>
      <c r="Z127" s="110">
        <v>0.7586206896551724</v>
      </c>
      <c r="AA127" s="110">
        <v>0.4105882352941177</v>
      </c>
      <c r="AB127" s="110">
        <v>-0.5654712260216848</v>
      </c>
      <c r="AC127" s="110">
        <v>1.674984005118362</v>
      </c>
      <c r="AD127" s="110">
        <v>0.6474527624970101</v>
      </c>
      <c r="AE127" s="110">
        <v>-0.05778164924506379</v>
      </c>
      <c r="AF127" s="110">
        <v>-0.004314329738058453</v>
      </c>
      <c r="AG127" s="110">
        <v>0.11111111111111094</v>
      </c>
      <c r="AH127" s="110">
        <v>0.3006963788300836</v>
      </c>
      <c r="AI127" s="110">
        <v>0.5854240954308414</v>
      </c>
      <c r="AJ127" s="110">
        <v>-0.19548420213700024</v>
      </c>
      <c r="AK127" s="110">
        <v>-0.16624270662804863</v>
      </c>
      <c r="AL127" s="110">
        <v>-0.5139105655855729</v>
      </c>
      <c r="AM127" s="110">
        <v>0.6159502848265148</v>
      </c>
      <c r="AN127" s="110">
        <v>0.24909626970901155</v>
      </c>
      <c r="AP127" s="7">
        <v>0.12243555071236079</v>
      </c>
      <c r="AQ127" s="7">
        <v>0.10612859757435644</v>
      </c>
      <c r="AR127" s="7">
        <v>0.13208168564675601</v>
      </c>
      <c r="AS127" s="7">
        <v>0.10221310323496571</v>
      </c>
      <c r="AT127" s="7">
        <v>0.11365872392813069</v>
      </c>
      <c r="AU127" s="7">
        <v>0.10540762030345929</v>
      </c>
      <c r="AV127" s="7">
        <v>0.09331276411356096</v>
      </c>
      <c r="AW127" s="7">
        <v>0.12013431248669622</v>
      </c>
      <c r="AX127" s="7">
        <v>0.1059715239891835</v>
      </c>
      <c r="AY127" s="7">
        <v>0.10287403550855834</v>
      </c>
      <c r="AZ127" s="7">
        <v>0.0843570907741568</v>
      </c>
      <c r="BA127" s="7">
        <v>0.0847575158978728</v>
      </c>
      <c r="BB127" s="7">
        <v>0.08018</v>
      </c>
      <c r="BC127" s="7">
        <v>0.08398</v>
      </c>
      <c r="BD127" s="7">
        <v>0.08910000000000001</v>
      </c>
      <c r="BE127" s="7">
        <v>0.08034</v>
      </c>
      <c r="BF127" s="7">
        <v>0.06251</v>
      </c>
      <c r="BG127" s="7">
        <v>0.07835</v>
      </c>
      <c r="BI127" s="87">
        <f t="shared" si="37"/>
        <v>46.71771217712176</v>
      </c>
      <c r="BJ127" s="87">
        <f t="shared" si="38"/>
        <v>-37.124787123572155</v>
      </c>
      <c r="BK127" s="87">
        <f t="shared" si="39"/>
        <v>189.8632464454976</v>
      </c>
      <c r="BL127" s="87">
        <f t="shared" si="40"/>
        <v>614.7255172413793</v>
      </c>
      <c r="BM127" s="87">
        <f t="shared" si="41"/>
        <v>795.8021176470589</v>
      </c>
      <c r="BN127" s="87">
        <f t="shared" si="42"/>
        <v>-1572.9204170141786</v>
      </c>
      <c r="BO127" s="87">
        <f t="shared" si="43"/>
        <v>1850.1538323736402</v>
      </c>
      <c r="BP127" s="87">
        <f t="shared" si="44"/>
        <v>2052.5935948337715</v>
      </c>
      <c r="BQ127" s="87">
        <f t="shared" si="45"/>
        <v>-330.50698896631775</v>
      </c>
      <c r="BR127" s="87">
        <f t="shared" si="46"/>
        <v>-22.09898921417515</v>
      </c>
      <c r="BS127" s="87">
        <f t="shared" si="47"/>
        <v>566.0022222222213</v>
      </c>
      <c r="BT127" s="87">
        <f t="shared" si="48"/>
        <v>1715.5089247910864</v>
      </c>
      <c r="BU127" s="87">
        <f t="shared" si="49"/>
        <v>4400.387047233554</v>
      </c>
      <c r="BV127" s="87">
        <f t="shared" si="50"/>
        <v>-2321.1500935444205</v>
      </c>
      <c r="BW127" s="87">
        <f t="shared" si="51"/>
        <v>-1428.8809998740721</v>
      </c>
      <c r="BX127" s="87">
        <f t="shared" si="52"/>
        <v>-3650.784684180319</v>
      </c>
      <c r="BY127" s="87">
        <f t="shared" si="53"/>
        <v>2098.4379088555156</v>
      </c>
      <c r="BZ127" s="87">
        <f t="shared" si="54"/>
        <v>1359.8040815280085</v>
      </c>
      <c r="CB127" s="87">
        <f t="shared" si="55"/>
        <v>15.715806381244883</v>
      </c>
      <c r="CC127" s="87">
        <f t="shared" si="56"/>
        <v>-69.00900169283607</v>
      </c>
      <c r="CD127" s="87">
        <f t="shared" si="57"/>
        <v>154.93688630992588</v>
      </c>
      <c r="CE127" s="87">
        <f t="shared" si="58"/>
        <v>531.9001954280219</v>
      </c>
      <c r="CF127" s="87">
        <f t="shared" si="59"/>
        <v>575.508778929556</v>
      </c>
      <c r="CG127" s="87">
        <f t="shared" si="60"/>
        <v>-1866.123307726484</v>
      </c>
      <c r="CH127" s="87">
        <f t="shared" si="61"/>
        <v>1747.082419389083</v>
      </c>
      <c r="CI127" s="87">
        <f t="shared" si="62"/>
        <v>1671.7365893296976</v>
      </c>
      <c r="CJ127" s="87">
        <f t="shared" si="63"/>
        <v>-936.6566881777682</v>
      </c>
      <c r="CK127" s="87">
        <f t="shared" si="64"/>
        <v>-549.0434601171779</v>
      </c>
      <c r="CL127" s="87">
        <f t="shared" si="65"/>
        <v>136.2855146768511</v>
      </c>
      <c r="CM127" s="87">
        <f t="shared" si="66"/>
        <v>1231.9571256918146</v>
      </c>
      <c r="CN127" s="87">
        <f t="shared" si="67"/>
        <v>3797.7076628335535</v>
      </c>
      <c r="CO127" s="87">
        <f t="shared" si="68"/>
        <v>-3318.3160165444206</v>
      </c>
      <c r="CP127" s="87">
        <f t="shared" si="69"/>
        <v>-2194.7088648740723</v>
      </c>
      <c r="CQ127" s="87">
        <f t="shared" si="70"/>
        <v>-4221.514420380319</v>
      </c>
      <c r="CR127" s="87">
        <f t="shared" si="71"/>
        <v>1885.4769655555156</v>
      </c>
      <c r="CS127" s="87">
        <f t="shared" si="72"/>
        <v>932.0953490280085</v>
      </c>
      <c r="CT127" s="9">
        <f t="shared" si="73"/>
        <v>-474.96846595980514</v>
      </c>
    </row>
    <row r="128" spans="1:98" ht="13.5">
      <c r="A128" s="113" t="s">
        <v>537</v>
      </c>
      <c r="B128" s="112" t="s">
        <v>536</v>
      </c>
      <c r="C128" s="87">
        <v>1773.91</v>
      </c>
      <c r="D128" s="87">
        <v>1954.01</v>
      </c>
      <c r="E128" s="87">
        <v>1715.24</v>
      </c>
      <c r="F128" s="87">
        <v>2513.58</v>
      </c>
      <c r="G128" s="87">
        <v>2775.52</v>
      </c>
      <c r="H128" s="87">
        <v>3589.92</v>
      </c>
      <c r="I128" s="87">
        <v>3590.56</v>
      </c>
      <c r="J128" s="87">
        <v>2589.8</v>
      </c>
      <c r="K128" s="87">
        <v>4035.65</v>
      </c>
      <c r="L128" s="87">
        <v>3542.31</v>
      </c>
      <c r="M128" s="87">
        <v>2890.01</v>
      </c>
      <c r="N128" s="87">
        <v>3652.82</v>
      </c>
      <c r="O128" s="86">
        <v>4066.71</v>
      </c>
      <c r="P128" s="87">
        <v>4093.69</v>
      </c>
      <c r="Q128" s="87">
        <v>5061.29</v>
      </c>
      <c r="R128" s="87">
        <v>4257.32</v>
      </c>
      <c r="S128" s="87">
        <v>3239.18</v>
      </c>
      <c r="T128" s="87">
        <v>3704.87</v>
      </c>
      <c r="U128" s="87">
        <v>4494.72</v>
      </c>
      <c r="W128" s="110">
        <v>0.10809047411918216</v>
      </c>
      <c r="X128" s="110">
        <v>-0.0849852796859667</v>
      </c>
      <c r="Y128" s="110">
        <v>0.5244530244530246</v>
      </c>
      <c r="Z128" s="110">
        <v>0.1440832981567468</v>
      </c>
      <c r="AA128" s="110">
        <v>0.3832246956093961</v>
      </c>
      <c r="AB128" s="110">
        <v>0.029163332444207324</v>
      </c>
      <c r="AC128" s="110">
        <v>-0.25373650107991363</v>
      </c>
      <c r="AD128" s="110">
        <v>0.6210928455661033</v>
      </c>
      <c r="AE128" s="110">
        <v>-0.0905520245661644</v>
      </c>
      <c r="AF128" s="110">
        <v>-0.14746760895170785</v>
      </c>
      <c r="AG128" s="110">
        <v>0.23523993736759685</v>
      </c>
      <c r="AH128" s="110">
        <v>0.1609872492729849</v>
      </c>
      <c r="AI128" s="110">
        <v>-0.025844240921760853</v>
      </c>
      <c r="AJ128" s="110">
        <v>0.2843260064083124</v>
      </c>
      <c r="AK128" s="110">
        <v>-0.12232295024742812</v>
      </c>
      <c r="AL128" s="110">
        <v>-0.19439684164351512</v>
      </c>
      <c r="AM128" s="110">
        <v>0.2170134603377425</v>
      </c>
      <c r="AN128" s="110">
        <v>0.19676786236271782</v>
      </c>
      <c r="AP128" s="7">
        <v>0.14678647966058467</v>
      </c>
      <c r="AQ128" s="7">
        <v>0.10391255056365137</v>
      </c>
      <c r="AR128" s="7">
        <v>0.11835000000000001</v>
      </c>
      <c r="AS128" s="7">
        <v>0.09015000000000001</v>
      </c>
      <c r="AT128" s="7">
        <v>0.10097</v>
      </c>
      <c r="AU128" s="7">
        <v>0.08858</v>
      </c>
      <c r="AV128" s="7">
        <v>0.07447000000000001</v>
      </c>
      <c r="AW128" s="7">
        <v>0.09794200000000003</v>
      </c>
      <c r="AX128" s="7">
        <v>0.08304800000000001</v>
      </c>
      <c r="AY128" s="7">
        <v>0.0824</v>
      </c>
      <c r="AZ128" s="7">
        <v>0.06986700000000001</v>
      </c>
      <c r="BA128" s="7">
        <v>0.074631</v>
      </c>
      <c r="BB128" s="7">
        <v>0.08018</v>
      </c>
      <c r="BC128" s="7">
        <v>0.08398</v>
      </c>
      <c r="BD128" s="7">
        <v>0.08910000000000001</v>
      </c>
      <c r="BE128" s="7">
        <v>0.08034</v>
      </c>
      <c r="BF128" s="7">
        <v>0.06251</v>
      </c>
      <c r="BG128" s="7">
        <v>0.07835</v>
      </c>
      <c r="BI128" s="87">
        <f t="shared" si="37"/>
        <v>191.74277294475843</v>
      </c>
      <c r="BJ128" s="87">
        <f t="shared" si="38"/>
        <v>-166.0620863591758</v>
      </c>
      <c r="BK128" s="87">
        <f t="shared" si="39"/>
        <v>899.5628056628059</v>
      </c>
      <c r="BL128" s="87">
        <f t="shared" si="40"/>
        <v>362.16489658083566</v>
      </c>
      <c r="BM128" s="87">
        <f t="shared" si="41"/>
        <v>1063.647807157791</v>
      </c>
      <c r="BN128" s="87">
        <f t="shared" si="42"/>
        <v>104.69403040810876</v>
      </c>
      <c r="BO128" s="87">
        <f t="shared" si="43"/>
        <v>-911.0561313174946</v>
      </c>
      <c r="BP128" s="87">
        <f t="shared" si="44"/>
        <v>1608.5062514470944</v>
      </c>
      <c r="BQ128" s="87">
        <f t="shared" si="45"/>
        <v>-365.43627794044136</v>
      </c>
      <c r="BR128" s="87">
        <f t="shared" si="46"/>
        <v>-522.3759858657243</v>
      </c>
      <c r="BS128" s="87">
        <f t="shared" si="47"/>
        <v>679.8457713917286</v>
      </c>
      <c r="BT128" s="87">
        <f t="shared" si="48"/>
        <v>588.0574438893448</v>
      </c>
      <c r="BU128" s="87">
        <f t="shared" si="49"/>
        <v>-105.10103299893407</v>
      </c>
      <c r="BV128" s="87">
        <f t="shared" si="50"/>
        <v>1163.9425291736445</v>
      </c>
      <c r="BW128" s="87">
        <f t="shared" si="51"/>
        <v>-619.1119248578054</v>
      </c>
      <c r="BX128" s="87">
        <f t="shared" si="52"/>
        <v>-827.6095618657697</v>
      </c>
      <c r="BY128" s="87">
        <f t="shared" si="53"/>
        <v>702.9456604568087</v>
      </c>
      <c r="BZ128" s="87">
        <f t="shared" si="54"/>
        <v>728.9993502317624</v>
      </c>
      <c r="CB128" s="87">
        <f t="shared" si="55"/>
        <v>-68.64323118994933</v>
      </c>
      <c r="CC128" s="87">
        <f t="shared" si="56"/>
        <v>-369.1082492860562</v>
      </c>
      <c r="CD128" s="87">
        <f t="shared" si="57"/>
        <v>696.5641516628058</v>
      </c>
      <c r="CE128" s="87">
        <f t="shared" si="58"/>
        <v>135.56565958083561</v>
      </c>
      <c r="CF128" s="87">
        <f t="shared" si="59"/>
        <v>783.403552757791</v>
      </c>
      <c r="CG128" s="87">
        <f t="shared" si="60"/>
        <v>-213.30108319189128</v>
      </c>
      <c r="CH128" s="87">
        <f t="shared" si="61"/>
        <v>-1178.4451345174948</v>
      </c>
      <c r="CI128" s="87">
        <f t="shared" si="62"/>
        <v>1354.8560598470947</v>
      </c>
      <c r="CJ128" s="87">
        <f t="shared" si="63"/>
        <v>-700.5889391404414</v>
      </c>
      <c r="CK128" s="87">
        <f t="shared" si="64"/>
        <v>-814.2623298657243</v>
      </c>
      <c r="CL128" s="87">
        <f t="shared" si="65"/>
        <v>477.9294427217286</v>
      </c>
      <c r="CM128" s="87">
        <f t="shared" si="66"/>
        <v>315.4438344693447</v>
      </c>
      <c r="CN128" s="87">
        <f t="shared" si="67"/>
        <v>-431.1698407989341</v>
      </c>
      <c r="CO128" s="87">
        <f t="shared" si="68"/>
        <v>820.1544429736444</v>
      </c>
      <c r="CP128" s="87">
        <f t="shared" si="69"/>
        <v>-1070.0728638578055</v>
      </c>
      <c r="CQ128" s="87">
        <f t="shared" si="70"/>
        <v>-1169.6426506657695</v>
      </c>
      <c r="CR128" s="87">
        <f t="shared" si="71"/>
        <v>500.46451865680865</v>
      </c>
      <c r="CS128" s="87">
        <f t="shared" si="72"/>
        <v>438.7227857317623</v>
      </c>
      <c r="CT128" s="9">
        <f t="shared" si="73"/>
        <v>-492.1298741122507</v>
      </c>
    </row>
    <row r="129" spans="1:98" ht="13.5">
      <c r="A129" s="113" t="s">
        <v>185</v>
      </c>
      <c r="B129" s="112" t="s">
        <v>184</v>
      </c>
      <c r="C129" s="87">
        <v>3974.59</v>
      </c>
      <c r="D129" s="87">
        <v>3504.84</v>
      </c>
      <c r="E129" s="87">
        <v>4158.42</v>
      </c>
      <c r="F129" s="87">
        <v>5115.47</v>
      </c>
      <c r="G129" s="87">
        <v>7588.65</v>
      </c>
      <c r="H129" s="87">
        <v>8101.99</v>
      </c>
      <c r="I129" s="87">
        <v>11624.73</v>
      </c>
      <c r="J129" s="87">
        <v>7996.03</v>
      </c>
      <c r="K129" s="87">
        <v>11375.95</v>
      </c>
      <c r="L129" s="87">
        <v>10984.92</v>
      </c>
      <c r="M129" s="87">
        <v>12671.83</v>
      </c>
      <c r="N129" s="87">
        <v>15961.92</v>
      </c>
      <c r="O129" s="86">
        <v>18303.22</v>
      </c>
      <c r="P129" s="87">
        <v>13087.08</v>
      </c>
      <c r="Q129" s="87">
        <v>14687.89</v>
      </c>
      <c r="R129" s="87">
        <v>16960.85</v>
      </c>
      <c r="S129" s="87">
        <v>10243.91</v>
      </c>
      <c r="T129" s="87">
        <v>13452.26</v>
      </c>
      <c r="U129" s="87">
        <v>12471.97</v>
      </c>
      <c r="W129" s="110">
        <v>-0.09422492401215798</v>
      </c>
      <c r="X129" s="110">
        <v>0.27013422818791955</v>
      </c>
      <c r="Y129" s="110">
        <v>0.3025099075297224</v>
      </c>
      <c r="Z129" s="110">
        <v>0.5532454361054768</v>
      </c>
      <c r="AA129" s="110">
        <v>0.09631080639895528</v>
      </c>
      <c r="AB129" s="110">
        <v>0.4669446098868375</v>
      </c>
      <c r="AC129" s="110">
        <v>-0.24056029232643117</v>
      </c>
      <c r="AD129" s="110">
        <v>0.47928361400694985</v>
      </c>
      <c r="AE129" s="110">
        <v>-0.012106975063245318</v>
      </c>
      <c r="AF129" s="110">
        <v>0.1768794585695992</v>
      </c>
      <c r="AG129" s="110">
        <v>0.270749145166304</v>
      </c>
      <c r="AH129" s="110">
        <v>0.16108121330724057</v>
      </c>
      <c r="AI129" s="110">
        <v>-0.24774945313814578</v>
      </c>
      <c r="AJ129" s="110">
        <v>0.1845379561023346</v>
      </c>
      <c r="AK129" s="110">
        <v>0.22015814941579137</v>
      </c>
      <c r="AL129" s="110">
        <v>-0.3770796254739611</v>
      </c>
      <c r="AM129" s="110">
        <v>0.35159937888198756</v>
      </c>
      <c r="AN129" s="110">
        <v>-0.049308962237055165</v>
      </c>
      <c r="AP129" s="7">
        <v>0.11750771061676102</v>
      </c>
      <c r="AQ129" s="7">
        <v>0.09761452116137888</v>
      </c>
      <c r="AR129" s="7">
        <v>0.11835000000000001</v>
      </c>
      <c r="AS129" s="7">
        <v>0.09015000000000001</v>
      </c>
      <c r="AT129" s="7">
        <v>0.10097</v>
      </c>
      <c r="AU129" s="7">
        <v>0.09285426683719444</v>
      </c>
      <c r="AV129" s="7">
        <v>0.08456414686565705</v>
      </c>
      <c r="AW129" s="7">
        <v>0.11093516989105501</v>
      </c>
      <c r="AX129" s="7">
        <v>0.09397290187311966</v>
      </c>
      <c r="AY129" s="7">
        <v>0.09099857337349362</v>
      </c>
      <c r="AZ129" s="7">
        <v>0.0746521982464105</v>
      </c>
      <c r="BA129" s="7">
        <v>0.074631</v>
      </c>
      <c r="BB129" s="7">
        <v>0.08018</v>
      </c>
      <c r="BC129" s="7">
        <v>0.08398</v>
      </c>
      <c r="BD129" s="7">
        <v>0.08910000000000001</v>
      </c>
      <c r="BE129" s="7">
        <v>0.08034</v>
      </c>
      <c r="BF129" s="7">
        <v>0.06251</v>
      </c>
      <c r="BG129" s="7">
        <v>0.07835</v>
      </c>
      <c r="BI129" s="87">
        <f t="shared" si="37"/>
        <v>-374.50544072948304</v>
      </c>
      <c r="BJ129" s="87">
        <f t="shared" si="38"/>
        <v>946.777248322148</v>
      </c>
      <c r="BK129" s="87">
        <f t="shared" si="39"/>
        <v>1257.9632496697482</v>
      </c>
      <c r="BL129" s="87">
        <f t="shared" si="40"/>
        <v>2830.1104310344836</v>
      </c>
      <c r="BM129" s="87">
        <f t="shared" si="41"/>
        <v>730.869000979432</v>
      </c>
      <c r="BN129" s="87">
        <f t="shared" si="42"/>
        <v>3783.1805598570586</v>
      </c>
      <c r="BO129" s="87">
        <f t="shared" si="43"/>
        <v>-2796.448447015834</v>
      </c>
      <c r="BP129" s="87">
        <f t="shared" si="44"/>
        <v>3832.366156107991</v>
      </c>
      <c r="BQ129" s="87">
        <f t="shared" si="45"/>
        <v>-137.72834297072558</v>
      </c>
      <c r="BR129" s="87">
        <f t="shared" si="46"/>
        <v>1943.0067020303616</v>
      </c>
      <c r="BS129" s="87">
        <f t="shared" si="47"/>
        <v>3430.887140192726</v>
      </c>
      <c r="BT129" s="87">
        <f t="shared" si="48"/>
        <v>2571.1654403131092</v>
      </c>
      <c r="BU129" s="87">
        <f t="shared" si="49"/>
        <v>-4534.612745667173</v>
      </c>
      <c r="BV129" s="87">
        <f t="shared" si="50"/>
        <v>2415.062994547741</v>
      </c>
      <c r="BW129" s="87">
        <f t="shared" si="51"/>
        <v>3233.658681222708</v>
      </c>
      <c r="BX129" s="87">
        <f t="shared" si="52"/>
        <v>-6395.590965720033</v>
      </c>
      <c r="BY129" s="87">
        <f t="shared" si="53"/>
        <v>3601.752393322981</v>
      </c>
      <c r="BZ129" s="87">
        <f t="shared" si="54"/>
        <v>-663.3169803430477</v>
      </c>
      <c r="CB129" s="87">
        <f t="shared" si="55"/>
        <v>-841.5504122697552</v>
      </c>
      <c r="CC129" s="87">
        <f t="shared" si="56"/>
        <v>604.6539699749009</v>
      </c>
      <c r="CD129" s="87">
        <f t="shared" si="57"/>
        <v>765.8142426697482</v>
      </c>
      <c r="CE129" s="87">
        <f t="shared" si="58"/>
        <v>2368.9508105344835</v>
      </c>
      <c r="CF129" s="87">
        <f t="shared" si="59"/>
        <v>-35.356989520568014</v>
      </c>
      <c r="CG129" s="87">
        <f t="shared" si="60"/>
        <v>3030.8762184847774</v>
      </c>
      <c r="CH129" s="87">
        <f t="shared" si="61"/>
        <v>-3779.4838220094434</v>
      </c>
      <c r="CI129" s="87">
        <f t="shared" si="62"/>
        <v>2945.3252096040187</v>
      </c>
      <c r="CJ129" s="87">
        <f t="shared" si="63"/>
        <v>-1206.7593760342413</v>
      </c>
      <c r="CK129" s="87">
        <f t="shared" si="64"/>
        <v>943.394653408404</v>
      </c>
      <c r="CL129" s="87">
        <f t="shared" si="65"/>
        <v>2484.9071748879137</v>
      </c>
      <c r="CM129" s="87">
        <f t="shared" si="66"/>
        <v>1379.9113887931094</v>
      </c>
      <c r="CN129" s="87">
        <f t="shared" si="67"/>
        <v>-6002.164925267173</v>
      </c>
      <c r="CO129" s="87">
        <f t="shared" si="68"/>
        <v>1316.010016147741</v>
      </c>
      <c r="CP129" s="87">
        <f t="shared" si="69"/>
        <v>1924.9676822227077</v>
      </c>
      <c r="CQ129" s="87">
        <f t="shared" si="70"/>
        <v>-7758.225654720032</v>
      </c>
      <c r="CR129" s="87">
        <f t="shared" si="71"/>
        <v>2961.405579222981</v>
      </c>
      <c r="CS129" s="87">
        <f t="shared" si="72"/>
        <v>-1717.3015513430478</v>
      </c>
      <c r="CT129" s="9">
        <f t="shared" si="73"/>
        <v>-614.6257852134763</v>
      </c>
    </row>
    <row r="130" spans="1:98" ht="13.5">
      <c r="A130" s="113" t="s">
        <v>361</v>
      </c>
      <c r="B130" s="112" t="s">
        <v>360</v>
      </c>
      <c r="C130" s="87">
        <v>11223.45</v>
      </c>
      <c r="D130" s="87">
        <v>9669.82</v>
      </c>
      <c r="E130" s="87">
        <v>9009.75</v>
      </c>
      <c r="F130" s="87">
        <v>9158.97</v>
      </c>
      <c r="G130" s="87">
        <v>9970.67</v>
      </c>
      <c r="H130" s="87">
        <v>11333.65</v>
      </c>
      <c r="I130" s="87">
        <v>11890.93</v>
      </c>
      <c r="J130" s="87">
        <v>10862.28</v>
      </c>
      <c r="K130" s="87">
        <v>12529.1</v>
      </c>
      <c r="L130" s="87">
        <v>18998.21</v>
      </c>
      <c r="M130" s="87">
        <v>17313.6</v>
      </c>
      <c r="N130" s="87">
        <v>16979.93</v>
      </c>
      <c r="O130" s="86">
        <v>18148.07</v>
      </c>
      <c r="P130" s="87">
        <v>17566.84</v>
      </c>
      <c r="Q130" s="87">
        <v>19880.63</v>
      </c>
      <c r="R130" s="87">
        <v>19195.54</v>
      </c>
      <c r="S130" s="87">
        <v>19917</v>
      </c>
      <c r="T130" s="87">
        <v>23334.53</v>
      </c>
      <c r="U130" s="87">
        <v>22628.53</v>
      </c>
      <c r="W130" s="110">
        <v>-0.08902424018703092</v>
      </c>
      <c r="X130" s="110">
        <v>-0.028027284392517005</v>
      </c>
      <c r="Y130" s="110">
        <v>0.2802946081156197</v>
      </c>
      <c r="Z130" s="110">
        <v>0.14110496038206888</v>
      </c>
      <c r="AA130" s="110">
        <v>0.16218015789974327</v>
      </c>
      <c r="AB130" s="110">
        <v>0.11810443607791776</v>
      </c>
      <c r="AC130" s="110">
        <v>-0.05471780982358543</v>
      </c>
      <c r="AD130" s="110">
        <v>0.2848569326673638</v>
      </c>
      <c r="AE130" s="110">
        <v>0.19753495660559306</v>
      </c>
      <c r="AF130" s="110">
        <v>-0.07581972369712375</v>
      </c>
      <c r="AG130" s="110">
        <v>-0.012035070522245728</v>
      </c>
      <c r="AH130" s="110">
        <v>0.12562010803660018</v>
      </c>
      <c r="AI130" s="110">
        <v>0.018794470371041427</v>
      </c>
      <c r="AJ130" s="110">
        <v>0.1993900416732759</v>
      </c>
      <c r="AK130" s="110">
        <v>0.015837806752307726</v>
      </c>
      <c r="AL130" s="110">
        <v>0.09492605969271906</v>
      </c>
      <c r="AM130" s="110">
        <v>0.2022313619306524</v>
      </c>
      <c r="AN130" s="110">
        <v>0.034683813271436215</v>
      </c>
      <c r="AP130" s="7">
        <v>0.10684</v>
      </c>
      <c r="AQ130" s="7">
        <v>0.09475</v>
      </c>
      <c r="AR130" s="7">
        <v>0.11835000000000001</v>
      </c>
      <c r="AS130" s="7">
        <v>0.09015000000000001</v>
      </c>
      <c r="AT130" s="7">
        <v>0.10097</v>
      </c>
      <c r="AU130" s="7">
        <v>0.08858</v>
      </c>
      <c r="AV130" s="7">
        <v>0.07447000000000001</v>
      </c>
      <c r="AW130" s="7">
        <v>0.09794200000000003</v>
      </c>
      <c r="AX130" s="7">
        <v>0.08304800000000001</v>
      </c>
      <c r="AY130" s="7">
        <v>0.0824</v>
      </c>
      <c r="AZ130" s="7">
        <v>0.06986700000000001</v>
      </c>
      <c r="BA130" s="7">
        <v>0.074631</v>
      </c>
      <c r="BB130" s="7">
        <v>0.08018</v>
      </c>
      <c r="BC130" s="7">
        <v>0.08398</v>
      </c>
      <c r="BD130" s="7">
        <v>0.08910000000000001</v>
      </c>
      <c r="BE130" s="7">
        <v>0.08034</v>
      </c>
      <c r="BF130" s="7">
        <v>0.06251</v>
      </c>
      <c r="BG130" s="7">
        <v>0.07835</v>
      </c>
      <c r="BI130" s="87">
        <f t="shared" si="37"/>
        <v>-999.1591085271323</v>
      </c>
      <c r="BJ130" s="87">
        <f t="shared" si="38"/>
        <v>-271.01879516444876</v>
      </c>
      <c r="BK130" s="87">
        <f t="shared" si="39"/>
        <v>2525.3843454697044</v>
      </c>
      <c r="BL130" s="87">
        <f t="shared" si="40"/>
        <v>1292.3760989905572</v>
      </c>
      <c r="BM130" s="87">
        <f t="shared" si="41"/>
        <v>1617.0448349662333</v>
      </c>
      <c r="BN130" s="87">
        <f t="shared" si="42"/>
        <v>1338.5543419544927</v>
      </c>
      <c r="BO130" s="87">
        <f t="shared" si="43"/>
        <v>-650.6456463655667</v>
      </c>
      <c r="BP130" s="87">
        <f t="shared" si="44"/>
        <v>3094.1957625740524</v>
      </c>
      <c r="BQ130" s="87">
        <f t="shared" si="45"/>
        <v>2474.935224807136</v>
      </c>
      <c r="BR130" s="87">
        <f t="shared" si="46"/>
        <v>-1440.4390329399334</v>
      </c>
      <c r="BS130" s="87">
        <f t="shared" si="47"/>
        <v>-208.37039699395362</v>
      </c>
      <c r="BT130" s="87">
        <f t="shared" si="48"/>
        <v>2133.0206410539085</v>
      </c>
      <c r="BU130" s="87">
        <f t="shared" si="49"/>
        <v>341.0833639065858</v>
      </c>
      <c r="BV130" s="87">
        <f t="shared" si="50"/>
        <v>3502.65295966777</v>
      </c>
      <c r="BW130" s="87">
        <f t="shared" si="51"/>
        <v>314.86557605413157</v>
      </c>
      <c r="BX130" s="87">
        <f t="shared" si="52"/>
        <v>1822.1569758739765</v>
      </c>
      <c r="BY130" s="87">
        <f t="shared" si="53"/>
        <v>4027.8420355728035</v>
      </c>
      <c r="BZ130" s="87">
        <f t="shared" si="54"/>
        <v>809.3304812967265</v>
      </c>
      <c r="CB130" s="87">
        <f t="shared" si="55"/>
        <v>-2198.2725065271325</v>
      </c>
      <c r="CC130" s="87">
        <f t="shared" si="56"/>
        <v>-1187.2342401644487</v>
      </c>
      <c r="CD130" s="87">
        <f t="shared" si="57"/>
        <v>1459.0804329697044</v>
      </c>
      <c r="CE130" s="87">
        <f t="shared" si="58"/>
        <v>466.6949534905573</v>
      </c>
      <c r="CF130" s="87">
        <f t="shared" si="59"/>
        <v>610.3062850662332</v>
      </c>
      <c r="CG130" s="87">
        <f t="shared" si="60"/>
        <v>334.61962495449256</v>
      </c>
      <c r="CH130" s="87">
        <f t="shared" si="61"/>
        <v>-1536.1632034655668</v>
      </c>
      <c r="CI130" s="87">
        <f t="shared" si="62"/>
        <v>2030.322334814052</v>
      </c>
      <c r="CJ130" s="87">
        <f t="shared" si="63"/>
        <v>1434.4185280071358</v>
      </c>
      <c r="CK130" s="87">
        <f t="shared" si="64"/>
        <v>-3005.8915369399333</v>
      </c>
      <c r="CL130" s="87">
        <f t="shared" si="65"/>
        <v>-1418.0196881939537</v>
      </c>
      <c r="CM130" s="87">
        <f t="shared" si="66"/>
        <v>865.7914852239084</v>
      </c>
      <c r="CN130" s="87">
        <f t="shared" si="67"/>
        <v>-1114.0288886934143</v>
      </c>
      <c r="CO130" s="87">
        <f t="shared" si="68"/>
        <v>2027.38973646777</v>
      </c>
      <c r="CP130" s="87">
        <f t="shared" si="69"/>
        <v>-1456.4985569458688</v>
      </c>
      <c r="CQ130" s="87">
        <f t="shared" si="70"/>
        <v>279.98729227397644</v>
      </c>
      <c r="CR130" s="87">
        <f t="shared" si="71"/>
        <v>2782.830365572803</v>
      </c>
      <c r="CS130" s="87">
        <f t="shared" si="72"/>
        <v>-1018.9299442032735</v>
      </c>
      <c r="CT130" s="9">
        <f t="shared" si="73"/>
        <v>-643.5975262929584</v>
      </c>
    </row>
    <row r="131" spans="1:98" ht="13.5">
      <c r="A131" s="113" t="s">
        <v>575</v>
      </c>
      <c r="B131" s="112" t="s">
        <v>574</v>
      </c>
      <c r="C131" s="87">
        <v>2065.11</v>
      </c>
      <c r="D131" s="87">
        <v>2041.61</v>
      </c>
      <c r="E131" s="87">
        <v>1732.63</v>
      </c>
      <c r="F131" s="87">
        <v>1960.47</v>
      </c>
      <c r="G131" s="87">
        <v>2302.23</v>
      </c>
      <c r="H131" s="87">
        <v>2505.67</v>
      </c>
      <c r="I131" s="87">
        <v>1863.55</v>
      </c>
      <c r="J131" s="87">
        <v>1569.45</v>
      </c>
      <c r="K131" s="87">
        <v>991.02</v>
      </c>
      <c r="L131" s="87">
        <v>1343.77</v>
      </c>
      <c r="M131" s="87">
        <v>1396.01</v>
      </c>
      <c r="N131" s="87">
        <v>2190.21</v>
      </c>
      <c r="O131" s="86">
        <v>3071.32</v>
      </c>
      <c r="P131" s="87">
        <v>2632.42</v>
      </c>
      <c r="Q131" s="87">
        <v>3100.77</v>
      </c>
      <c r="R131" s="87">
        <v>2727.9</v>
      </c>
      <c r="S131" s="87">
        <v>2156.79</v>
      </c>
      <c r="T131" s="87">
        <v>2307.6</v>
      </c>
      <c r="U131" s="87">
        <v>2723.47</v>
      </c>
      <c r="W131" s="110">
        <v>0.12900683131896984</v>
      </c>
      <c r="X131" s="110">
        <v>-0.14940656271817543</v>
      </c>
      <c r="Y131" s="110">
        <v>0.15348837209302335</v>
      </c>
      <c r="Z131" s="110">
        <v>0.16034155597722943</v>
      </c>
      <c r="AA131" s="110">
        <v>0.18499591169255947</v>
      </c>
      <c r="AB131" s="110">
        <v>-0.18958081766430912</v>
      </c>
      <c r="AC131" s="110">
        <v>-0.03639846743295028</v>
      </c>
      <c r="AD131" s="110">
        <v>-0.2975480450629556</v>
      </c>
      <c r="AE131" s="110">
        <v>0.3704402515723271</v>
      </c>
      <c r="AF131" s="110">
        <v>0.03625516291877018</v>
      </c>
      <c r="AG131" s="110">
        <v>0.5562444641275464</v>
      </c>
      <c r="AH131" s="110">
        <v>0.41946499715424035</v>
      </c>
      <c r="AI131" s="110">
        <v>-0.12747977585532855</v>
      </c>
      <c r="AJ131" s="110">
        <v>0.26290211397058827</v>
      </c>
      <c r="AK131" s="110">
        <v>-0.064108512322262</v>
      </c>
      <c r="AL131" s="110">
        <v>-0.1616995217543451</v>
      </c>
      <c r="AM131" s="110">
        <v>0.09210236430468122</v>
      </c>
      <c r="AN131" s="110">
        <v>0.31206999065658714</v>
      </c>
      <c r="AP131" s="7">
        <v>0.11158313659067583</v>
      </c>
      <c r="AQ131" s="7">
        <v>0.09829714852908761</v>
      </c>
      <c r="AR131" s="7">
        <v>0.11835000000000001</v>
      </c>
      <c r="AS131" s="7">
        <v>0.09015000000000001</v>
      </c>
      <c r="AT131" s="7">
        <v>0.10097</v>
      </c>
      <c r="AU131" s="7">
        <v>0.08858</v>
      </c>
      <c r="AV131" s="7">
        <v>0.07447000000000001</v>
      </c>
      <c r="AW131" s="7">
        <v>0.09794200000000003</v>
      </c>
      <c r="AX131" s="7">
        <v>0.08304800000000001</v>
      </c>
      <c r="AY131" s="7">
        <v>0.0824</v>
      </c>
      <c r="AZ131" s="7">
        <v>0.06986700000000001</v>
      </c>
      <c r="BA131" s="7">
        <v>0.07471997973338831</v>
      </c>
      <c r="BB131" s="7">
        <v>0.08018</v>
      </c>
      <c r="BC131" s="7">
        <v>0.08398</v>
      </c>
      <c r="BD131" s="7">
        <v>0.08910000000000001</v>
      </c>
      <c r="BE131" s="7">
        <v>0.08034</v>
      </c>
      <c r="BF131" s="7">
        <v>0.06251</v>
      </c>
      <c r="BG131" s="7">
        <v>0.07835</v>
      </c>
      <c r="BI131" s="87">
        <f t="shared" si="37"/>
        <v>266.41329742511783</v>
      </c>
      <c r="BJ131" s="87">
        <f t="shared" si="38"/>
        <v>-305.02993251105414</v>
      </c>
      <c r="BK131" s="87">
        <f t="shared" si="39"/>
        <v>265.9385581395351</v>
      </c>
      <c r="BL131" s="87">
        <f t="shared" si="40"/>
        <v>314.344810246679</v>
      </c>
      <c r="BM131" s="87">
        <f t="shared" si="41"/>
        <v>425.90313777596117</v>
      </c>
      <c r="BN131" s="87">
        <f t="shared" si="42"/>
        <v>-475.0269673969294</v>
      </c>
      <c r="BO131" s="87">
        <f t="shared" si="43"/>
        <v>-67.83036398467449</v>
      </c>
      <c r="BP131" s="87">
        <f t="shared" si="44"/>
        <v>-466.9867793240557</v>
      </c>
      <c r="BQ131" s="87">
        <f t="shared" si="45"/>
        <v>367.1136981132076</v>
      </c>
      <c r="BR131" s="87">
        <f t="shared" si="46"/>
        <v>48.718600275355804</v>
      </c>
      <c r="BS131" s="87">
        <f t="shared" si="47"/>
        <v>776.522834366696</v>
      </c>
      <c r="BT131" s="87">
        <f t="shared" si="48"/>
        <v>918.7164314171888</v>
      </c>
      <c r="BU131" s="87">
        <f t="shared" si="49"/>
        <v>-391.5311851799877</v>
      </c>
      <c r="BV131" s="87">
        <f t="shared" si="50"/>
        <v>692.068782858456</v>
      </c>
      <c r="BW131" s="87">
        <f t="shared" si="51"/>
        <v>-198.78575175350034</v>
      </c>
      <c r="BX131" s="87">
        <f t="shared" si="52"/>
        <v>-441.100125393678</v>
      </c>
      <c r="BY131" s="87">
        <f t="shared" si="53"/>
        <v>198.6454583086934</v>
      </c>
      <c r="BZ131" s="87">
        <f t="shared" si="54"/>
        <v>720.1327104391404</v>
      </c>
      <c r="CB131" s="87">
        <f t="shared" si="55"/>
        <v>35.98184622034725</v>
      </c>
      <c r="CC131" s="87">
        <f t="shared" si="56"/>
        <v>-505.7143739195247</v>
      </c>
      <c r="CD131" s="87">
        <f t="shared" si="57"/>
        <v>60.88179763953504</v>
      </c>
      <c r="CE131" s="87">
        <f t="shared" si="58"/>
        <v>137.60843974667898</v>
      </c>
      <c r="CF131" s="87">
        <f t="shared" si="59"/>
        <v>193.44697467596117</v>
      </c>
      <c r="CG131" s="87">
        <f t="shared" si="60"/>
        <v>-696.9792159969294</v>
      </c>
      <c r="CH131" s="87">
        <f t="shared" si="61"/>
        <v>-206.6089324846745</v>
      </c>
      <c r="CI131" s="87">
        <f t="shared" si="62"/>
        <v>-620.7018512240558</v>
      </c>
      <c r="CJ131" s="87">
        <f t="shared" si="63"/>
        <v>284.81146915320755</v>
      </c>
      <c r="CK131" s="87">
        <f t="shared" si="64"/>
        <v>-62.0080477246442</v>
      </c>
      <c r="CL131" s="87">
        <f t="shared" si="65"/>
        <v>678.987803696696</v>
      </c>
      <c r="CM131" s="87">
        <f t="shared" si="66"/>
        <v>755.0639846053244</v>
      </c>
      <c r="CN131" s="87">
        <f t="shared" si="67"/>
        <v>-637.7896227799877</v>
      </c>
      <c r="CO131" s="87">
        <f t="shared" si="68"/>
        <v>470.998151258456</v>
      </c>
      <c r="CP131" s="87">
        <f t="shared" si="69"/>
        <v>-475.06435875350036</v>
      </c>
      <c r="CQ131" s="87">
        <f t="shared" si="70"/>
        <v>-660.259611393678</v>
      </c>
      <c r="CR131" s="87">
        <f t="shared" si="71"/>
        <v>63.82451540869341</v>
      </c>
      <c r="CS131" s="87">
        <f t="shared" si="72"/>
        <v>539.3322504391405</v>
      </c>
      <c r="CT131" s="9">
        <f t="shared" si="73"/>
        <v>-644.1887814329542</v>
      </c>
    </row>
    <row r="132" spans="1:98" ht="13.5">
      <c r="A132" s="113" t="s">
        <v>8</v>
      </c>
      <c r="B132" s="112" t="s">
        <v>7</v>
      </c>
      <c r="C132" s="87">
        <v>6039.83</v>
      </c>
      <c r="D132" s="87">
        <v>7091.83</v>
      </c>
      <c r="E132" s="87">
        <v>7213.99</v>
      </c>
      <c r="F132" s="87">
        <v>11650.75</v>
      </c>
      <c r="G132" s="87">
        <v>16109.21</v>
      </c>
      <c r="H132" s="87">
        <v>29268.49</v>
      </c>
      <c r="I132" s="87">
        <v>64585.03</v>
      </c>
      <c r="J132" s="87">
        <v>66410.25</v>
      </c>
      <c r="K132" s="87">
        <v>95180.88</v>
      </c>
      <c r="L132" s="87">
        <v>73690.63</v>
      </c>
      <c r="M132" s="87">
        <v>79620.38</v>
      </c>
      <c r="N132" s="87">
        <v>99643.5</v>
      </c>
      <c r="O132" s="86">
        <v>105149.63</v>
      </c>
      <c r="P132" s="87">
        <v>105067</v>
      </c>
      <c r="Q132" s="87">
        <v>120049.3</v>
      </c>
      <c r="R132" s="87">
        <v>101268.4</v>
      </c>
      <c r="S132" s="87">
        <v>98028.13</v>
      </c>
      <c r="T132" s="87">
        <v>137995.1</v>
      </c>
      <c r="U132" s="87">
        <v>162658.8</v>
      </c>
      <c r="W132" s="110">
        <v>0.15942437923250563</v>
      </c>
      <c r="X132" s="110">
        <v>-0.011925042589437829</v>
      </c>
      <c r="Y132" s="110">
        <v>0.4598522167487684</v>
      </c>
      <c r="Z132" s="110">
        <v>0.3556605365277543</v>
      </c>
      <c r="AA132" s="110">
        <v>0.8211989213856046</v>
      </c>
      <c r="AB132" s="110">
        <v>0.05043280182232346</v>
      </c>
      <c r="AC132" s="110">
        <v>0.03259313874311487</v>
      </c>
      <c r="AD132" s="110">
        <v>0.407039502698616</v>
      </c>
      <c r="AE132" s="110">
        <v>-0.2024657084434096</v>
      </c>
      <c r="AF132" s="110">
        <v>0.1025751394243366</v>
      </c>
      <c r="AG132" s="110">
        <v>0.29455995926334544</v>
      </c>
      <c r="AH132" s="110">
        <v>0.08972190536128721</v>
      </c>
      <c r="AI132" s="110">
        <v>0.044736126518737374</v>
      </c>
      <c r="AJ132" s="110">
        <v>0.16819091119533702</v>
      </c>
      <c r="AK132" s="110">
        <v>-0.1212750372410012</v>
      </c>
      <c r="AL132" s="110">
        <v>0.018773174767901635</v>
      </c>
      <c r="AM132" s="110">
        <v>-0.061471844309504586</v>
      </c>
      <c r="AN132" s="110">
        <v>0.156247433228746</v>
      </c>
      <c r="AP132" s="7">
        <v>0.11071524808120971</v>
      </c>
      <c r="AQ132" s="7">
        <v>0.09968005718704759</v>
      </c>
      <c r="AR132" s="7">
        <v>0.11835000000000001</v>
      </c>
      <c r="AS132" s="7">
        <v>0.09015000000000001</v>
      </c>
      <c r="AT132" s="7">
        <v>0.10097</v>
      </c>
      <c r="AU132" s="7">
        <v>0.08858</v>
      </c>
      <c r="AV132" s="7">
        <v>0.07447000000000001</v>
      </c>
      <c r="AW132" s="7">
        <v>0.09794200000000003</v>
      </c>
      <c r="AX132" s="7">
        <v>0.08304800000000001</v>
      </c>
      <c r="AY132" s="7">
        <v>0.0824</v>
      </c>
      <c r="AZ132" s="7">
        <v>0.06986700000000001</v>
      </c>
      <c r="BA132" s="7">
        <v>0.074631</v>
      </c>
      <c r="BB132" s="7">
        <v>0.08018</v>
      </c>
      <c r="BC132" s="7">
        <v>0.08398</v>
      </c>
      <c r="BD132" s="7">
        <v>0.08910000000000001</v>
      </c>
      <c r="BE132" s="7">
        <v>0.08034</v>
      </c>
      <c r="BF132" s="7">
        <v>0.06251</v>
      </c>
      <c r="BG132" s="7">
        <v>0.07835</v>
      </c>
      <c r="BI132" s="87">
        <f aca="true" t="shared" si="74" ref="BI132:BI195">C132*W132</f>
        <v>962.8961484198645</v>
      </c>
      <c r="BJ132" s="87">
        <f aca="true" t="shared" si="75" ref="BJ132:BJ195">D132*X132</f>
        <v>-84.57037478705287</v>
      </c>
      <c r="BK132" s="87">
        <f aca="true" t="shared" si="76" ref="BK132:BK195">E132*Y132</f>
        <v>3317.369293103448</v>
      </c>
      <c r="BL132" s="87">
        <f aca="true" t="shared" si="77" ref="BL132:BL195">F132*Z132</f>
        <v>4143.711995950734</v>
      </c>
      <c r="BM132" s="87">
        <f aca="true" t="shared" si="78" ref="BM132:BM195">G132*AA132</f>
        <v>13228.865876374195</v>
      </c>
      <c r="BN132" s="87">
        <f aca="true" t="shared" si="79" ref="BN132:BN195">H132*AB132</f>
        <v>1476.091955808656</v>
      </c>
      <c r="BO132" s="87">
        <f aca="true" t="shared" si="80" ref="BO132:BO195">I132*AC132</f>
        <v>2105.028843518236</v>
      </c>
      <c r="BP132" s="87">
        <f aca="true" t="shared" si="81" ref="BP132:BP195">J132*AD132</f>
        <v>27031.595134090763</v>
      </c>
      <c r="BQ132" s="87">
        <f aca="true" t="shared" si="82" ref="BQ132:BQ195">K132*AE132</f>
        <v>-19270.864299467157</v>
      </c>
      <c r="BR132" s="87">
        <f aca="true" t="shared" si="83" ref="BR132:BR195">L132*AF132</f>
        <v>7558.826646517202</v>
      </c>
      <c r="BS132" s="87">
        <f aca="true" t="shared" si="84" ref="BS132:BS195">M132*AG132</f>
        <v>23452.975889332087</v>
      </c>
      <c r="BT132" s="87">
        <f aca="true" t="shared" si="85" ref="BT132:BT195">N132*AH132</f>
        <v>8940.204676867423</v>
      </c>
      <c r="BU132" s="87">
        <f aca="true" t="shared" si="86" ref="BU132:BU195">O132*AI132</f>
        <v>4703.987151078423</v>
      </c>
      <c r="BV132" s="87">
        <f aca="true" t="shared" si="87" ref="BV132:BV195">P132*AJ132</f>
        <v>17671.314466560474</v>
      </c>
      <c r="BW132" s="87">
        <f aca="true" t="shared" si="88" ref="BW132:BW195">Q132*AK132</f>
        <v>-14558.983328256125</v>
      </c>
      <c r="BX132" s="87">
        <f aca="true" t="shared" si="89" ref="BX132:BX195">R132*AL132</f>
        <v>1901.12937166577</v>
      </c>
      <c r="BY132" s="87">
        <f aca="true" t="shared" si="90" ref="BY132:BY195">S132*AM132</f>
        <v>-6025.9699453118765</v>
      </c>
      <c r="BZ132" s="87">
        <f aca="true" t="shared" si="91" ref="BZ132:BZ195">T132*AN132</f>
        <v>21561.38017314413</v>
      </c>
      <c r="CB132" s="87">
        <f aca="true" t="shared" si="92" ref="CB132:CB195">C132*(W132-AP132)</f>
        <v>294.19487160153164</v>
      </c>
      <c r="CC132" s="87">
        <f aca="true" t="shared" si="93" ref="CC132:CC195">D132*(X132-AQ132)</f>
        <v>-791.4843947478726</v>
      </c>
      <c r="CD132" s="87">
        <f aca="true" t="shared" si="94" ref="CD132:CD195">E132*(Y132-AR132)</f>
        <v>2463.5935766034477</v>
      </c>
      <c r="CE132" s="87">
        <f aca="true" t="shared" si="95" ref="CE132:CE195">F132*(Z132-AS132)</f>
        <v>3093.3968834507336</v>
      </c>
      <c r="CF132" s="87">
        <f aca="true" t="shared" si="96" ref="CF132:CF195">G132*(AA132-AT132)</f>
        <v>11602.318942674194</v>
      </c>
      <c r="CG132" s="87">
        <f aca="true" t="shared" si="97" ref="CG132:CG195">H132*(AB132-AU132)</f>
        <v>-1116.5108883913442</v>
      </c>
      <c r="CH132" s="87">
        <f aca="true" t="shared" si="98" ref="CH132:CH195">I132*(AC132-AV132)</f>
        <v>-2704.618340581764</v>
      </c>
      <c r="CI132" s="87">
        <f aca="true" t="shared" si="99" ref="CI132:CI195">J132*(AD132-AW132)</f>
        <v>20527.242428590762</v>
      </c>
      <c r="CJ132" s="87">
        <f aca="true" t="shared" si="100" ref="CJ132:CJ195">K132*(AE132-AX132)</f>
        <v>-27175.446021707157</v>
      </c>
      <c r="CK132" s="87">
        <f aca="true" t="shared" si="101" ref="CK132:CK195">L132*(AF132-AY132)</f>
        <v>1486.7187345172017</v>
      </c>
      <c r="CL132" s="87">
        <f aca="true" t="shared" si="102" ref="CL132:CL195">M132*(AG132-AZ132)</f>
        <v>17890.138799872086</v>
      </c>
      <c r="CM132" s="87">
        <f aca="true" t="shared" si="103" ref="CM132:CM195">N132*(AH132-BA132)</f>
        <v>1503.710628367422</v>
      </c>
      <c r="CN132" s="87">
        <f aca="true" t="shared" si="104" ref="CN132:CN195">O132*(AI132-BB132)</f>
        <v>-3726.9101823215774</v>
      </c>
      <c r="CO132" s="87">
        <f aca="true" t="shared" si="105" ref="CO132:CO195">P132*(AJ132-BC132)</f>
        <v>8847.787806560475</v>
      </c>
      <c r="CP132" s="87">
        <f aca="true" t="shared" si="106" ref="CP132:CP195">Q132*(AK132-BD132)</f>
        <v>-25255.375958256125</v>
      </c>
      <c r="CQ132" s="87">
        <f aca="true" t="shared" si="107" ref="CQ132:CQ195">R132*(AL132-BE132)</f>
        <v>-6234.7738843342295</v>
      </c>
      <c r="CR132" s="87">
        <f aca="true" t="shared" si="108" ref="CR132:CR195">S132*(AM132-BF132)</f>
        <v>-12153.708351611876</v>
      </c>
      <c r="CS132" s="87">
        <f aca="true" t="shared" si="109" ref="CS132:CS195">T132*(AN132-BG132)</f>
        <v>10749.464088144128</v>
      </c>
      <c r="CT132" s="9">
        <f aca="true" t="shared" si="110" ref="CT132:CT195">SUM(CB132:CS132)</f>
        <v>-700.2612615699672</v>
      </c>
    </row>
    <row r="133" spans="1:98" ht="13.5">
      <c r="A133" s="113" t="s">
        <v>573</v>
      </c>
      <c r="B133" s="112" t="s">
        <v>572</v>
      </c>
      <c r="C133" s="87">
        <v>576.02</v>
      </c>
      <c r="D133" s="87">
        <v>754.48</v>
      </c>
      <c r="E133" s="87">
        <v>526.56</v>
      </c>
      <c r="F133" s="87">
        <v>816.03</v>
      </c>
      <c r="G133" s="87">
        <v>1935.34</v>
      </c>
      <c r="H133" s="87">
        <v>2641.82</v>
      </c>
      <c r="I133" s="87">
        <v>827.84</v>
      </c>
      <c r="J133" s="87">
        <v>1805.87</v>
      </c>
      <c r="K133" s="87">
        <v>2547.4</v>
      </c>
      <c r="L133" s="87">
        <v>1815.72</v>
      </c>
      <c r="M133" s="87">
        <v>2128.47</v>
      </c>
      <c r="N133" s="87">
        <v>2179.44</v>
      </c>
      <c r="O133" s="86">
        <v>2777.38</v>
      </c>
      <c r="P133" s="87">
        <v>3898.19</v>
      </c>
      <c r="Q133" s="87">
        <v>3666.47</v>
      </c>
      <c r="R133" s="87">
        <v>4391.3</v>
      </c>
      <c r="S133" s="87">
        <v>1796.76</v>
      </c>
      <c r="T133" s="87">
        <v>2575.32</v>
      </c>
      <c r="U133" s="87">
        <v>4406.27</v>
      </c>
      <c r="W133" s="110">
        <v>0.14296296296296296</v>
      </c>
      <c r="X133" s="110">
        <v>-0.3055735580038885</v>
      </c>
      <c r="Y133" s="110">
        <v>0.5398973401773215</v>
      </c>
      <c r="Z133" s="110">
        <v>1.3507575757575756</v>
      </c>
      <c r="AA133" s="110">
        <v>0.34805027392845633</v>
      </c>
      <c r="AB133" s="110">
        <v>-0.6762132440831938</v>
      </c>
      <c r="AC133" s="110">
        <v>1.1961015948021263</v>
      </c>
      <c r="AD133" s="110">
        <v>0.2449569661108122</v>
      </c>
      <c r="AE133" s="110">
        <v>-0.2825816905211991</v>
      </c>
      <c r="AF133" s="110">
        <v>0.18301588496574572</v>
      </c>
      <c r="AG133" s="110">
        <v>0.020682194221713024</v>
      </c>
      <c r="AH133" s="110">
        <v>0.11783777043456567</v>
      </c>
      <c r="AI133" s="110">
        <v>0.39775782252217073</v>
      </c>
      <c r="AJ133" s="110">
        <v>-0.05591291439881241</v>
      </c>
      <c r="AK133" s="110">
        <v>0.20144806248732006</v>
      </c>
      <c r="AL133" s="110">
        <v>-0.5913288514105393</v>
      </c>
      <c r="AM133" s="110">
        <v>0.4239020023070432</v>
      </c>
      <c r="AN133" s="110">
        <v>0.5419596273479679</v>
      </c>
      <c r="AP133" s="7">
        <v>0.11950360165832721</v>
      </c>
      <c r="AQ133" s="7">
        <v>0.10702379997246492</v>
      </c>
      <c r="AR133" s="7">
        <v>0.13454577410025248</v>
      </c>
      <c r="AS133" s="7">
        <v>0.10443150594260514</v>
      </c>
      <c r="AT133" s="7">
        <v>0.11873012446989172</v>
      </c>
      <c r="AU133" s="7">
        <v>0.1080934539487056</v>
      </c>
      <c r="AV133" s="7">
        <v>0.09358693792897069</v>
      </c>
      <c r="AW133" s="7">
        <v>0.11935895873358293</v>
      </c>
      <c r="AX133" s="7">
        <v>0.10531704151426113</v>
      </c>
      <c r="AY133" s="7">
        <v>0.100792936247555</v>
      </c>
      <c r="AZ133" s="7">
        <v>0.08334002954187533</v>
      </c>
      <c r="BA133" s="7">
        <v>0.08492692086624777</v>
      </c>
      <c r="BB133" s="7">
        <v>0.08018</v>
      </c>
      <c r="BC133" s="7">
        <v>0.08398</v>
      </c>
      <c r="BD133" s="7">
        <v>0.08910000000000001</v>
      </c>
      <c r="BE133" s="7">
        <v>0.08034</v>
      </c>
      <c r="BF133" s="7">
        <v>0.06251</v>
      </c>
      <c r="BG133" s="7">
        <v>0.07835</v>
      </c>
      <c r="BI133" s="87">
        <f t="shared" si="74"/>
        <v>82.34952592592592</v>
      </c>
      <c r="BJ133" s="87">
        <f t="shared" si="75"/>
        <v>-230.54913804277382</v>
      </c>
      <c r="BK133" s="87">
        <f t="shared" si="76"/>
        <v>284.2883434437704</v>
      </c>
      <c r="BL133" s="87">
        <f t="shared" si="77"/>
        <v>1102.2587045454543</v>
      </c>
      <c r="BM133" s="87">
        <f t="shared" si="78"/>
        <v>673.5956171446986</v>
      </c>
      <c r="BN133" s="87">
        <f t="shared" si="79"/>
        <v>-1786.4336724838633</v>
      </c>
      <c r="BO133" s="87">
        <f t="shared" si="80"/>
        <v>990.1807442409922</v>
      </c>
      <c r="BP133" s="87">
        <f t="shared" si="81"/>
        <v>442.36043639053236</v>
      </c>
      <c r="BQ133" s="87">
        <f t="shared" si="82"/>
        <v>-719.8485984337026</v>
      </c>
      <c r="BR133" s="87">
        <f t="shared" si="83"/>
        <v>332.30560265000383</v>
      </c>
      <c r="BS133" s="87">
        <f t="shared" si="84"/>
        <v>44.021429935089515</v>
      </c>
      <c r="BT133" s="87">
        <f t="shared" si="85"/>
        <v>256.8203503959098</v>
      </c>
      <c r="BU133" s="87">
        <f t="shared" si="86"/>
        <v>1104.7246211166266</v>
      </c>
      <c r="BV133" s="87">
        <f t="shared" si="87"/>
        <v>-217.95916378030654</v>
      </c>
      <c r="BW133" s="87">
        <f t="shared" si="88"/>
        <v>738.6032776678843</v>
      </c>
      <c r="BX133" s="87">
        <f t="shared" si="89"/>
        <v>-2596.702385199101</v>
      </c>
      <c r="BY133" s="87">
        <f t="shared" si="90"/>
        <v>761.650161665203</v>
      </c>
      <c r="BZ133" s="87">
        <f t="shared" si="91"/>
        <v>1395.7194675017688</v>
      </c>
      <c r="CB133" s="87">
        <f t="shared" si="92"/>
        <v>13.513061298696282</v>
      </c>
      <c r="CC133" s="87">
        <f t="shared" si="93"/>
        <v>-311.2964546459992</v>
      </c>
      <c r="CD133" s="87">
        <f t="shared" si="94"/>
        <v>213.44192063354143</v>
      </c>
      <c r="CE133" s="87">
        <f t="shared" si="95"/>
        <v>1017.0394627511104</v>
      </c>
      <c r="CF133" s="87">
        <f t="shared" si="96"/>
        <v>443.8124580531384</v>
      </c>
      <c r="CG133" s="87">
        <f t="shared" si="97"/>
        <v>-2071.997120994633</v>
      </c>
      <c r="CH133" s="87">
        <f t="shared" si="98"/>
        <v>912.7057335458732</v>
      </c>
      <c r="CI133" s="87">
        <f t="shared" si="99"/>
        <v>226.813673582317</v>
      </c>
      <c r="CJ133" s="87">
        <f t="shared" si="100"/>
        <v>-988.1332299871314</v>
      </c>
      <c r="CK133" s="87">
        <f t="shared" si="101"/>
        <v>149.29385244659326</v>
      </c>
      <c r="CL133" s="87">
        <f t="shared" si="102"/>
        <v>-133.36532274390586</v>
      </c>
      <c r="CM133" s="87">
        <f t="shared" si="103"/>
        <v>71.72722198317476</v>
      </c>
      <c r="CN133" s="87">
        <f t="shared" si="104"/>
        <v>882.0342927166265</v>
      </c>
      <c r="CO133" s="87">
        <f t="shared" si="105"/>
        <v>-545.3291599803066</v>
      </c>
      <c r="CP133" s="87">
        <f t="shared" si="106"/>
        <v>411.9208006678843</v>
      </c>
      <c r="CQ133" s="87">
        <f t="shared" si="107"/>
        <v>-2949.499427199101</v>
      </c>
      <c r="CR133" s="87">
        <f t="shared" si="108"/>
        <v>649.3346940652029</v>
      </c>
      <c r="CS133" s="87">
        <f t="shared" si="109"/>
        <v>1193.9431455017686</v>
      </c>
      <c r="CT133" s="9">
        <f t="shared" si="110"/>
        <v>-814.0403983051497</v>
      </c>
    </row>
    <row r="134" spans="1:98" ht="13.5">
      <c r="A134" s="111" t="s">
        <v>31</v>
      </c>
      <c r="B134" s="3" t="s">
        <v>76</v>
      </c>
      <c r="C134" s="87">
        <v>571.54</v>
      </c>
      <c r="D134" s="87">
        <v>1728.31</v>
      </c>
      <c r="E134" s="87">
        <v>1134.78</v>
      </c>
      <c r="F134" s="87">
        <v>798.97</v>
      </c>
      <c r="G134" s="87">
        <v>672.31</v>
      </c>
      <c r="H134" s="87">
        <v>1221.67</v>
      </c>
      <c r="I134" s="87">
        <v>1886.56</v>
      </c>
      <c r="J134" s="87">
        <v>2988.45</v>
      </c>
      <c r="K134" s="87">
        <v>1550.82</v>
      </c>
      <c r="L134" s="87">
        <v>2345.98</v>
      </c>
      <c r="M134" s="87">
        <v>1469.98</v>
      </c>
      <c r="N134" s="87">
        <v>3299.57</v>
      </c>
      <c r="O134" s="86">
        <v>3070.42</v>
      </c>
      <c r="P134" s="87">
        <v>2006.46</v>
      </c>
      <c r="Q134" s="87">
        <v>2518.98</v>
      </c>
      <c r="R134" s="87">
        <v>3806.81</v>
      </c>
      <c r="S134" s="87">
        <v>1522.88</v>
      </c>
      <c r="T134" s="87">
        <v>2733.28</v>
      </c>
      <c r="U134" s="87">
        <v>4173.59</v>
      </c>
      <c r="W134" s="110">
        <v>0.05208333333333326</v>
      </c>
      <c r="X134" s="110">
        <v>-0.3564356435643564</v>
      </c>
      <c r="Y134" s="110">
        <v>-0.3076923076923077</v>
      </c>
      <c r="Z134" s="110">
        <v>-0.1333333333333333</v>
      </c>
      <c r="AA134" s="110">
        <v>1.717948717948718</v>
      </c>
      <c r="AB134" s="110">
        <v>0.15094339622641506</v>
      </c>
      <c r="AC134" s="110">
        <v>0.6475409836065575</v>
      </c>
      <c r="AD134" s="110">
        <v>-0.4427860696517414</v>
      </c>
      <c r="AE134" s="110">
        <v>0.5089285714285714</v>
      </c>
      <c r="AF134" s="110">
        <v>-0.3846153846153846</v>
      </c>
      <c r="AG134" s="110">
        <v>0.971153846153846</v>
      </c>
      <c r="AH134" s="110">
        <v>-0.08292682926829265</v>
      </c>
      <c r="AI134" s="110">
        <v>-0.34930777422790205</v>
      </c>
      <c r="AJ134" s="110">
        <v>0.16857610474631746</v>
      </c>
      <c r="AK134" s="110">
        <v>0.6211484593837535</v>
      </c>
      <c r="AL134" s="110">
        <v>-0.6056155507559395</v>
      </c>
      <c r="AM134" s="110">
        <v>0.8083242059145674</v>
      </c>
      <c r="AN134" s="110">
        <v>0.4978800726832222</v>
      </c>
      <c r="AP134" s="7">
        <v>0.12482605169877341</v>
      </c>
      <c r="AQ134" s="7">
        <v>0.11503885357520183</v>
      </c>
      <c r="AR134" s="7">
        <v>0.1409724832521469</v>
      </c>
      <c r="AS134" s="7">
        <v>0.1089956606775935</v>
      </c>
      <c r="AT134" s="7">
        <v>0.1225051371017304</v>
      </c>
      <c r="AU134" s="7">
        <v>0.10394299345152219</v>
      </c>
      <c r="AV134" s="7">
        <v>0.08721427243062313</v>
      </c>
      <c r="AW134" s="7">
        <v>0.11176720649306293</v>
      </c>
      <c r="AX134" s="7">
        <v>0.0951751629700239</v>
      </c>
      <c r="AY134" s="7">
        <v>0.09243010628023779</v>
      </c>
      <c r="AZ134" s="7">
        <v>0.08046164578433412</v>
      </c>
      <c r="BA134" s="7">
        <v>0.08391352043902855</v>
      </c>
      <c r="BB134" s="7">
        <v>0.08018</v>
      </c>
      <c r="BC134" s="7">
        <v>0.08398</v>
      </c>
      <c r="BD134" s="7">
        <v>0.08910000000000001</v>
      </c>
      <c r="BE134" s="7">
        <v>0.08034</v>
      </c>
      <c r="BF134" s="7">
        <v>0.06251</v>
      </c>
      <c r="BG134" s="7">
        <v>0.07835</v>
      </c>
      <c r="BI134" s="87">
        <f t="shared" si="74"/>
        <v>29.76770833333329</v>
      </c>
      <c r="BJ134" s="87">
        <f t="shared" si="75"/>
        <v>-616.0312871287128</v>
      </c>
      <c r="BK134" s="87">
        <f t="shared" si="76"/>
        <v>-349.1630769230769</v>
      </c>
      <c r="BL134" s="87">
        <f t="shared" si="77"/>
        <v>-106.52933333333331</v>
      </c>
      <c r="BM134" s="87">
        <f t="shared" si="78"/>
        <v>1154.9941025641026</v>
      </c>
      <c r="BN134" s="87">
        <f t="shared" si="79"/>
        <v>184.4030188679245</v>
      </c>
      <c r="BO134" s="87">
        <f t="shared" si="80"/>
        <v>1221.6249180327873</v>
      </c>
      <c r="BP134" s="87">
        <f t="shared" si="81"/>
        <v>-1323.2440298507465</v>
      </c>
      <c r="BQ134" s="87">
        <f t="shared" si="82"/>
        <v>789.2566071428571</v>
      </c>
      <c r="BR134" s="87">
        <f t="shared" si="83"/>
        <v>-902.3</v>
      </c>
      <c r="BS134" s="87">
        <f t="shared" si="84"/>
        <v>1427.5767307692306</v>
      </c>
      <c r="BT134" s="87">
        <f t="shared" si="85"/>
        <v>-273.62287804878036</v>
      </c>
      <c r="BU134" s="87">
        <f t="shared" si="86"/>
        <v>-1072.521576144835</v>
      </c>
      <c r="BV134" s="87">
        <f t="shared" si="87"/>
        <v>338.2412111292961</v>
      </c>
      <c r="BW134" s="87">
        <f t="shared" si="88"/>
        <v>1564.6605462184875</v>
      </c>
      <c r="BX134" s="87">
        <f t="shared" si="89"/>
        <v>-2305.4633347732183</v>
      </c>
      <c r="BY134" s="87">
        <f t="shared" si="90"/>
        <v>1230.9807667031766</v>
      </c>
      <c r="BZ134" s="87">
        <f t="shared" si="91"/>
        <v>1360.8456450635977</v>
      </c>
      <c r="CB134" s="87">
        <f t="shared" si="92"/>
        <v>-41.57537325458366</v>
      </c>
      <c r="CC134" s="87">
        <f t="shared" si="93"/>
        <v>-814.8540881512699</v>
      </c>
      <c r="CD134" s="87">
        <f t="shared" si="94"/>
        <v>-509.1358314679482</v>
      </c>
      <c r="CE134" s="87">
        <f t="shared" si="95"/>
        <v>-193.6135963449102</v>
      </c>
      <c r="CF134" s="87">
        <f t="shared" si="96"/>
        <v>1072.6326738392381</v>
      </c>
      <c r="CG134" s="87">
        <f t="shared" si="97"/>
        <v>57.41898205800337</v>
      </c>
      <c r="CH134" s="87">
        <f t="shared" si="98"/>
        <v>1057.089960236071</v>
      </c>
      <c r="CI134" s="87">
        <f t="shared" si="99"/>
        <v>-1657.2547380949404</v>
      </c>
      <c r="CJ134" s="87">
        <f t="shared" si="100"/>
        <v>641.6570609056846</v>
      </c>
      <c r="CK134" s="87">
        <f t="shared" si="101"/>
        <v>-1119.139180731312</v>
      </c>
      <c r="CL134" s="87">
        <f t="shared" si="102"/>
        <v>1309.2997206991752</v>
      </c>
      <c r="CM134" s="87">
        <f t="shared" si="103"/>
        <v>-550.5014126837858</v>
      </c>
      <c r="CN134" s="87">
        <f t="shared" si="104"/>
        <v>-1318.7078517448351</v>
      </c>
      <c r="CO134" s="87">
        <f t="shared" si="105"/>
        <v>169.73870032929614</v>
      </c>
      <c r="CP134" s="87">
        <f t="shared" si="106"/>
        <v>1340.2194282184876</v>
      </c>
      <c r="CQ134" s="87">
        <f t="shared" si="107"/>
        <v>-2611.302450173218</v>
      </c>
      <c r="CR134" s="87">
        <f t="shared" si="108"/>
        <v>1135.7855379031766</v>
      </c>
      <c r="CS134" s="87">
        <f t="shared" si="109"/>
        <v>1146.6931570635977</v>
      </c>
      <c r="CT134" s="9">
        <f t="shared" si="110"/>
        <v>-885.5493013940729</v>
      </c>
    </row>
    <row r="135" spans="1:98" ht="13.5">
      <c r="A135" s="113" t="s">
        <v>163</v>
      </c>
      <c r="B135" s="112" t="s">
        <v>162</v>
      </c>
      <c r="C135" s="87">
        <v>3525.23</v>
      </c>
      <c r="D135" s="87">
        <v>3270.68</v>
      </c>
      <c r="E135" s="87">
        <v>3268.19</v>
      </c>
      <c r="F135" s="87">
        <v>5387.94</v>
      </c>
      <c r="G135" s="87">
        <v>6726.33</v>
      </c>
      <c r="H135" s="87">
        <v>9831.94</v>
      </c>
      <c r="I135" s="87">
        <v>9418.06</v>
      </c>
      <c r="J135" s="87">
        <v>10265.36</v>
      </c>
      <c r="K135" s="87">
        <v>8772.75</v>
      </c>
      <c r="L135" s="87">
        <v>9562.61</v>
      </c>
      <c r="M135" s="87">
        <v>5152.39</v>
      </c>
      <c r="N135" s="87">
        <v>7507.77</v>
      </c>
      <c r="O135" s="86">
        <v>7536.03</v>
      </c>
      <c r="P135" s="87">
        <v>11504.5</v>
      </c>
      <c r="Q135" s="87">
        <v>10943.95</v>
      </c>
      <c r="R135" s="87">
        <v>13913.93</v>
      </c>
      <c r="S135" s="87">
        <v>12323.63</v>
      </c>
      <c r="T135" s="87">
        <v>10502.19</v>
      </c>
      <c r="U135" s="87">
        <v>14786.1</v>
      </c>
      <c r="W135" s="110">
        <v>-0.07325194228634846</v>
      </c>
      <c r="X135" s="110">
        <v>0.032058959005066834</v>
      </c>
      <c r="Y135" s="110">
        <v>0.6152816209943766</v>
      </c>
      <c r="Z135" s="110">
        <v>0.27945402298850586</v>
      </c>
      <c r="AA135" s="110">
        <v>0.44568738392432916</v>
      </c>
      <c r="AB135" s="110">
        <v>-0.03871892925430209</v>
      </c>
      <c r="AC135" s="110">
        <v>0.1071606166086525</v>
      </c>
      <c r="AD135" s="110">
        <v>-0.11994722658881662</v>
      </c>
      <c r="AE135" s="110">
        <v>0.06318777710439849</v>
      </c>
      <c r="AF135" s="110">
        <v>-0.4514880595223809</v>
      </c>
      <c r="AG135" s="110">
        <v>0.30328720669474385</v>
      </c>
      <c r="AH135" s="110">
        <v>0.02169716300151081</v>
      </c>
      <c r="AI135" s="110">
        <v>0.5433454781454994</v>
      </c>
      <c r="AJ135" s="110">
        <v>-0.0007372334847722817</v>
      </c>
      <c r="AK135" s="110">
        <v>0.369914130168437</v>
      </c>
      <c r="AL135" s="110">
        <v>-0.028652420494733932</v>
      </c>
      <c r="AM135" s="110">
        <v>-0.1480244195356285</v>
      </c>
      <c r="AN135" s="110">
        <v>0.21819958792144645</v>
      </c>
      <c r="AP135" s="7">
        <v>0.10684</v>
      </c>
      <c r="AQ135" s="7">
        <v>0.09475</v>
      </c>
      <c r="AR135" s="7">
        <v>0.11835000000000001</v>
      </c>
      <c r="AS135" s="7">
        <v>0.09015000000000001</v>
      </c>
      <c r="AT135" s="7">
        <v>0.10097</v>
      </c>
      <c r="AU135" s="7">
        <v>0.08858</v>
      </c>
      <c r="AV135" s="7">
        <v>0.07447000000000001</v>
      </c>
      <c r="AW135" s="7">
        <v>0.10644458924936456</v>
      </c>
      <c r="AX135" s="7">
        <v>0.08971879098031407</v>
      </c>
      <c r="AY135" s="7">
        <v>0.08889550361247305</v>
      </c>
      <c r="AZ135" s="7">
        <v>0.07833918239441642</v>
      </c>
      <c r="BA135" s="7">
        <v>0.08560817607456911</v>
      </c>
      <c r="BB135" s="7">
        <v>0.08018</v>
      </c>
      <c r="BC135" s="7">
        <v>0.08398</v>
      </c>
      <c r="BD135" s="7">
        <v>0.08910000000000001</v>
      </c>
      <c r="BE135" s="7">
        <v>0.08034</v>
      </c>
      <c r="BF135" s="7">
        <v>0.06251</v>
      </c>
      <c r="BG135" s="7">
        <v>0.07835</v>
      </c>
      <c r="BI135" s="87">
        <f t="shared" si="74"/>
        <v>-258.2299445061042</v>
      </c>
      <c r="BJ135" s="87">
        <f t="shared" si="75"/>
        <v>104.85459603869198</v>
      </c>
      <c r="BK135" s="87">
        <f t="shared" si="76"/>
        <v>2010.8572409176115</v>
      </c>
      <c r="BL135" s="87">
        <f t="shared" si="77"/>
        <v>1505.6815086206902</v>
      </c>
      <c r="BM135" s="87">
        <f t="shared" si="78"/>
        <v>2997.840421111733</v>
      </c>
      <c r="BN135" s="87">
        <f t="shared" si="79"/>
        <v>-380.68218929254294</v>
      </c>
      <c r="BO135" s="87">
        <f t="shared" si="80"/>
        <v>1009.2451168572858</v>
      </c>
      <c r="BP135" s="87">
        <f t="shared" si="81"/>
        <v>-1231.3014619357748</v>
      </c>
      <c r="BQ135" s="87">
        <f t="shared" si="82"/>
        <v>554.3305715926118</v>
      </c>
      <c r="BR135" s="87">
        <f t="shared" si="83"/>
        <v>-4317.404232869315</v>
      </c>
      <c r="BS135" s="87">
        <f t="shared" si="84"/>
        <v>1562.6539709019314</v>
      </c>
      <c r="BT135" s="87">
        <f t="shared" si="85"/>
        <v>162.89730946785284</v>
      </c>
      <c r="BU135" s="87">
        <f t="shared" si="86"/>
        <v>4094.6678236688276</v>
      </c>
      <c r="BV135" s="87">
        <f t="shared" si="87"/>
        <v>-8.481502625562715</v>
      </c>
      <c r="BW135" s="87">
        <f t="shared" si="88"/>
        <v>4048.321744856866</v>
      </c>
      <c r="BX135" s="87">
        <f t="shared" si="89"/>
        <v>-398.6677730942933</v>
      </c>
      <c r="BY135" s="87">
        <f t="shared" si="90"/>
        <v>-1824.1981773218574</v>
      </c>
      <c r="BZ135" s="87">
        <f t="shared" si="91"/>
        <v>2291.5735302727358</v>
      </c>
      <c r="CB135" s="87">
        <f t="shared" si="92"/>
        <v>-634.8655177061041</v>
      </c>
      <c r="CC135" s="87">
        <f t="shared" si="93"/>
        <v>-205.042333961308</v>
      </c>
      <c r="CD135" s="87">
        <f t="shared" si="94"/>
        <v>1624.0669544176114</v>
      </c>
      <c r="CE135" s="87">
        <f t="shared" si="95"/>
        <v>1019.9587176206901</v>
      </c>
      <c r="CF135" s="87">
        <f t="shared" si="96"/>
        <v>2318.682881011733</v>
      </c>
      <c r="CG135" s="87">
        <f t="shared" si="97"/>
        <v>-1251.5954344925428</v>
      </c>
      <c r="CH135" s="87">
        <f t="shared" si="98"/>
        <v>307.8821886572857</v>
      </c>
      <c r="CI135" s="87">
        <f t="shared" si="99"/>
        <v>-2323.9934906326316</v>
      </c>
      <c r="CJ135" s="87">
        <f t="shared" si="100"/>
        <v>-232.74995197993843</v>
      </c>
      <c r="CK135" s="87">
        <f t="shared" si="101"/>
        <v>-5167.477264668985</v>
      </c>
      <c r="CL135" s="87">
        <f t="shared" si="102"/>
        <v>1159.019950924764</v>
      </c>
      <c r="CM135" s="87">
        <f t="shared" si="103"/>
        <v>-479.8291866195149</v>
      </c>
      <c r="CN135" s="87">
        <f t="shared" si="104"/>
        <v>3490.4289382688276</v>
      </c>
      <c r="CO135" s="87">
        <f t="shared" si="105"/>
        <v>-974.6294126255627</v>
      </c>
      <c r="CP135" s="87">
        <f t="shared" si="106"/>
        <v>3073.215799856866</v>
      </c>
      <c r="CQ135" s="87">
        <f t="shared" si="107"/>
        <v>-1516.5129092942932</v>
      </c>
      <c r="CR135" s="87">
        <f t="shared" si="108"/>
        <v>-2594.5482886218574</v>
      </c>
      <c r="CS135" s="87">
        <f t="shared" si="109"/>
        <v>1468.7269437727357</v>
      </c>
      <c r="CT135" s="9">
        <f t="shared" si="110"/>
        <v>-919.2614160722248</v>
      </c>
    </row>
    <row r="136" spans="1:98" ht="13.5">
      <c r="A136" s="113" t="s">
        <v>347</v>
      </c>
      <c r="B136" s="112" t="s">
        <v>346</v>
      </c>
      <c r="C136" s="87">
        <v>8209.91</v>
      </c>
      <c r="D136" s="87">
        <v>6706.72</v>
      </c>
      <c r="E136" s="87">
        <v>7552.15</v>
      </c>
      <c r="F136" s="87">
        <v>8076.34</v>
      </c>
      <c r="G136" s="87">
        <v>8445.27</v>
      </c>
      <c r="H136" s="87">
        <v>6360.52</v>
      </c>
      <c r="I136" s="87">
        <v>5408.15</v>
      </c>
      <c r="J136" s="87">
        <v>5424.96</v>
      </c>
      <c r="K136" s="87">
        <v>4640.75</v>
      </c>
      <c r="L136" s="87">
        <v>5882.64</v>
      </c>
      <c r="M136" s="87">
        <v>6941.71</v>
      </c>
      <c r="N136" s="87">
        <v>10428.21</v>
      </c>
      <c r="O136" s="86">
        <v>11125.73</v>
      </c>
      <c r="P136" s="87">
        <v>11399.65</v>
      </c>
      <c r="Q136" s="87">
        <v>12926.68</v>
      </c>
      <c r="R136" s="87">
        <v>11129.97</v>
      </c>
      <c r="S136" s="87">
        <v>6188.16</v>
      </c>
      <c r="T136" s="87">
        <v>6494.79</v>
      </c>
      <c r="U136" s="87">
        <v>9192.99</v>
      </c>
      <c r="W136" s="110">
        <v>-0.1291015625</v>
      </c>
      <c r="X136" s="110">
        <v>0.19488674590715416</v>
      </c>
      <c r="Y136" s="110">
        <v>0.2476726726726728</v>
      </c>
      <c r="Z136" s="110">
        <v>0.16535290932065694</v>
      </c>
      <c r="AA136" s="110">
        <v>0.20800846801259887</v>
      </c>
      <c r="AB136" s="110">
        <v>-0.12639182748819233</v>
      </c>
      <c r="AC136" s="110">
        <v>0.07106685911392718</v>
      </c>
      <c r="AD136" s="110">
        <v>-0.05927093326024391</v>
      </c>
      <c r="AE136" s="110">
        <v>0.3567387767985044</v>
      </c>
      <c r="AF136" s="110">
        <v>0.19923049391553338</v>
      </c>
      <c r="AG136" s="110">
        <v>0.5704117111605209</v>
      </c>
      <c r="AH136" s="110">
        <v>0.09863357342404844</v>
      </c>
      <c r="AI136" s="110">
        <v>0.09197537751507334</v>
      </c>
      <c r="AJ136" s="110">
        <v>0.115783604048731</v>
      </c>
      <c r="AK136" s="110">
        <v>-0.13576934161899856</v>
      </c>
      <c r="AL136" s="110">
        <v>-0.4115192535155737</v>
      </c>
      <c r="AM136" s="110">
        <v>0.07580537100106088</v>
      </c>
      <c r="AN136" s="110">
        <v>0.41728446318520906</v>
      </c>
      <c r="AP136" s="7">
        <v>0.10684</v>
      </c>
      <c r="AQ136" s="7">
        <v>0.09475</v>
      </c>
      <c r="AR136" s="7">
        <v>0.11835000000000001</v>
      </c>
      <c r="AS136" s="7">
        <v>0.09015000000000001</v>
      </c>
      <c r="AT136" s="7">
        <v>0.10097</v>
      </c>
      <c r="AU136" s="7">
        <v>0.08858</v>
      </c>
      <c r="AV136" s="7">
        <v>0.07447000000000001</v>
      </c>
      <c r="AW136" s="7">
        <v>0.09794200000000003</v>
      </c>
      <c r="AX136" s="7">
        <v>0.08304800000000001</v>
      </c>
      <c r="AY136" s="7">
        <v>0.0824</v>
      </c>
      <c r="AZ136" s="7">
        <v>0.06986700000000001</v>
      </c>
      <c r="BA136" s="7">
        <v>0.074631</v>
      </c>
      <c r="BB136" s="7">
        <v>0.08018</v>
      </c>
      <c r="BC136" s="7">
        <v>0.08398</v>
      </c>
      <c r="BD136" s="7">
        <v>0.08910000000000001</v>
      </c>
      <c r="BE136" s="7">
        <v>0.08034</v>
      </c>
      <c r="BF136" s="7">
        <v>0.06251</v>
      </c>
      <c r="BG136" s="7">
        <v>0.07835</v>
      </c>
      <c r="BI136" s="87">
        <f t="shared" si="74"/>
        <v>-1059.912208984375</v>
      </c>
      <c r="BJ136" s="87">
        <f t="shared" si="75"/>
        <v>1307.050836510429</v>
      </c>
      <c r="BK136" s="87">
        <f t="shared" si="76"/>
        <v>1870.4611749249257</v>
      </c>
      <c r="BL136" s="87">
        <f t="shared" si="77"/>
        <v>1335.4463156627944</v>
      </c>
      <c r="BM136" s="87">
        <f t="shared" si="78"/>
        <v>1756.687674652761</v>
      </c>
      <c r="BN136" s="87">
        <f t="shared" si="79"/>
        <v>-803.9177465751972</v>
      </c>
      <c r="BO136" s="87">
        <f t="shared" si="80"/>
        <v>384.34023411698524</v>
      </c>
      <c r="BP136" s="87">
        <f t="shared" si="81"/>
        <v>-321.5424420994928</v>
      </c>
      <c r="BQ136" s="87">
        <f t="shared" si="82"/>
        <v>1655.5354784276594</v>
      </c>
      <c r="BR136" s="87">
        <f t="shared" si="83"/>
        <v>1172.0012727272733</v>
      </c>
      <c r="BS136" s="87">
        <f t="shared" si="84"/>
        <v>3959.6326794801</v>
      </c>
      <c r="BT136" s="87">
        <f t="shared" si="85"/>
        <v>1028.571616716396</v>
      </c>
      <c r="BU136" s="87">
        <f t="shared" si="86"/>
        <v>1023.2932168807769</v>
      </c>
      <c r="BV136" s="87">
        <f t="shared" si="87"/>
        <v>1319.8925618941164</v>
      </c>
      <c r="BW136" s="87">
        <f t="shared" si="88"/>
        <v>-1755.0468329194764</v>
      </c>
      <c r="BX136" s="87">
        <f t="shared" si="89"/>
        <v>-4580.19694605073</v>
      </c>
      <c r="BY136" s="87">
        <f t="shared" si="90"/>
        <v>469.0957646139249</v>
      </c>
      <c r="BZ136" s="87">
        <f t="shared" si="91"/>
        <v>2710.174958650664</v>
      </c>
      <c r="CB136" s="87">
        <f t="shared" si="92"/>
        <v>-1937.0589933843748</v>
      </c>
      <c r="CC136" s="87">
        <f t="shared" si="93"/>
        <v>671.589116510429</v>
      </c>
      <c r="CD136" s="87">
        <f t="shared" si="94"/>
        <v>976.6642224249257</v>
      </c>
      <c r="CE136" s="87">
        <f t="shared" si="95"/>
        <v>607.3642646627944</v>
      </c>
      <c r="CF136" s="87">
        <f t="shared" si="96"/>
        <v>903.9687627527609</v>
      </c>
      <c r="CG136" s="87">
        <f t="shared" si="97"/>
        <v>-1367.332608175197</v>
      </c>
      <c r="CH136" s="87">
        <f t="shared" si="98"/>
        <v>-18.40469638301475</v>
      </c>
      <c r="CI136" s="87">
        <f t="shared" si="99"/>
        <v>-852.873874419493</v>
      </c>
      <c r="CJ136" s="87">
        <f t="shared" si="100"/>
        <v>1270.1304724276592</v>
      </c>
      <c r="CK136" s="87">
        <f t="shared" si="101"/>
        <v>687.2717367272733</v>
      </c>
      <c r="CL136" s="87">
        <f t="shared" si="102"/>
        <v>3474.6362269100996</v>
      </c>
      <c r="CM136" s="87">
        <f t="shared" si="103"/>
        <v>250.3038762063961</v>
      </c>
      <c r="CN136" s="87">
        <f t="shared" si="104"/>
        <v>131.2321854807769</v>
      </c>
      <c r="CO136" s="87">
        <f t="shared" si="105"/>
        <v>362.5499548941164</v>
      </c>
      <c r="CP136" s="87">
        <f t="shared" si="106"/>
        <v>-2906.8140209194767</v>
      </c>
      <c r="CQ136" s="87">
        <f t="shared" si="107"/>
        <v>-5474.37873585073</v>
      </c>
      <c r="CR136" s="87">
        <f t="shared" si="108"/>
        <v>82.27388301392494</v>
      </c>
      <c r="CS136" s="87">
        <f t="shared" si="109"/>
        <v>2201.308162150664</v>
      </c>
      <c r="CT136" s="9">
        <f t="shared" si="110"/>
        <v>-937.5700649704659</v>
      </c>
    </row>
    <row r="137" spans="1:98" ht="13.5">
      <c r="A137" s="113"/>
      <c r="B137" s="3" t="s">
        <v>83</v>
      </c>
      <c r="C137" s="87">
        <v>2840.07</v>
      </c>
      <c r="D137" s="87">
        <v>2788.81</v>
      </c>
      <c r="E137" s="87">
        <v>2520.46</v>
      </c>
      <c r="F137" s="87">
        <v>2461.21</v>
      </c>
      <c r="G137" s="87">
        <v>2999.5</v>
      </c>
      <c r="H137" s="87">
        <v>2958.85</v>
      </c>
      <c r="I137" s="87">
        <v>3297.72</v>
      </c>
      <c r="J137" s="87">
        <v>3682.74</v>
      </c>
      <c r="K137" s="87">
        <v>2636.9</v>
      </c>
      <c r="L137" s="87">
        <v>2799.57</v>
      </c>
      <c r="M137" s="87">
        <v>2403.03</v>
      </c>
      <c r="N137" s="87">
        <v>3401.04</v>
      </c>
      <c r="O137" s="86">
        <v>3829.85</v>
      </c>
      <c r="P137" s="87">
        <v>5033.65</v>
      </c>
      <c r="Q137" s="87">
        <v>4924.47</v>
      </c>
      <c r="R137" s="87">
        <v>2211.58</v>
      </c>
      <c r="S137" s="87">
        <v>511.25</v>
      </c>
      <c r="T137" s="87">
        <v>2256.62</v>
      </c>
      <c r="U137" s="87">
        <v>2289.94</v>
      </c>
      <c r="W137" s="110">
        <v>-0.00046360686138147145</v>
      </c>
      <c r="X137" s="110">
        <v>-0.08580705009276435</v>
      </c>
      <c r="Y137" s="110">
        <v>-0.004312531709791956</v>
      </c>
      <c r="Z137" s="110">
        <v>0.26573248407643324</v>
      </c>
      <c r="AA137" s="110">
        <v>-0.012479871175523294</v>
      </c>
      <c r="AB137" s="110">
        <v>0.1608234814512841</v>
      </c>
      <c r="AC137" s="110">
        <v>0.13485513608428445</v>
      </c>
      <c r="AD137" s="110">
        <v>-0.16447470215070392</v>
      </c>
      <c r="AE137" s="110">
        <v>0.08351851851851855</v>
      </c>
      <c r="AF137" s="110">
        <v>-0.19056571526234833</v>
      </c>
      <c r="AG137" s="110">
        <v>0.438555743243243</v>
      </c>
      <c r="AH137" s="110">
        <v>0.13474240422721273</v>
      </c>
      <c r="AI137" s="110">
        <v>0.34220670029750355</v>
      </c>
      <c r="AJ137" s="110">
        <v>0.05085480793323427</v>
      </c>
      <c r="AK137" s="110">
        <v>0.0070155810093264215</v>
      </c>
      <c r="AL137" s="110">
        <v>-0.7575859682354655</v>
      </c>
      <c r="AM137" s="110">
        <v>3.5847702768699055</v>
      </c>
      <c r="AN137" s="110">
        <v>0.029637337965618293</v>
      </c>
      <c r="AP137" s="7">
        <v>0.10990291115905025</v>
      </c>
      <c r="AQ137" s="7">
        <v>0.09805651214860182</v>
      </c>
      <c r="AR137" s="7">
        <v>0.12148235549743734</v>
      </c>
      <c r="AS137" s="7">
        <v>0.09015000000000001</v>
      </c>
      <c r="AT137" s="7">
        <v>0.10445603032863748</v>
      </c>
      <c r="AU137" s="7">
        <v>0.08858</v>
      </c>
      <c r="AV137" s="7">
        <v>0.07447000000000001</v>
      </c>
      <c r="AW137" s="7">
        <v>0.09794200000000003</v>
      </c>
      <c r="AX137" s="7">
        <v>0.08304800000000001</v>
      </c>
      <c r="AY137" s="7">
        <v>0.0824</v>
      </c>
      <c r="AZ137" s="7">
        <v>0.06986700000000001</v>
      </c>
      <c r="BA137" s="7">
        <v>0.07610049095745951</v>
      </c>
      <c r="BB137" s="7">
        <v>0.08018</v>
      </c>
      <c r="BC137" s="7">
        <v>0.08398</v>
      </c>
      <c r="BD137" s="7">
        <v>0.08910000000000001</v>
      </c>
      <c r="BE137" s="7">
        <v>0.08034</v>
      </c>
      <c r="BF137" s="7">
        <v>0.06251</v>
      </c>
      <c r="BG137" s="7">
        <v>0.07835</v>
      </c>
      <c r="BI137" s="87">
        <f t="shared" si="74"/>
        <v>-1.3166759388036757</v>
      </c>
      <c r="BJ137" s="87">
        <f t="shared" si="75"/>
        <v>-239.29955936920214</v>
      </c>
      <c r="BK137" s="87">
        <f t="shared" si="76"/>
        <v>-10.869563673262233</v>
      </c>
      <c r="BL137" s="87">
        <f t="shared" si="77"/>
        <v>654.0234471337583</v>
      </c>
      <c r="BM137" s="87">
        <f t="shared" si="78"/>
        <v>-37.43337359098212</v>
      </c>
      <c r="BN137" s="87">
        <f t="shared" si="79"/>
        <v>475.85255809213197</v>
      </c>
      <c r="BO137" s="87">
        <f t="shared" si="80"/>
        <v>444.7144793678665</v>
      </c>
      <c r="BP137" s="87">
        <f t="shared" si="81"/>
        <v>-605.7175645984834</v>
      </c>
      <c r="BQ137" s="87">
        <f t="shared" si="82"/>
        <v>220.22998148148156</v>
      </c>
      <c r="BR137" s="87">
        <f t="shared" si="83"/>
        <v>-533.5020594770126</v>
      </c>
      <c r="BS137" s="87">
        <f t="shared" si="84"/>
        <v>1053.8626076858102</v>
      </c>
      <c r="BT137" s="87">
        <f t="shared" si="85"/>
        <v>458.2643064729196</v>
      </c>
      <c r="BU137" s="87">
        <f t="shared" si="86"/>
        <v>1310.6003311343939</v>
      </c>
      <c r="BV137" s="87">
        <f t="shared" si="87"/>
        <v>255.98530395312466</v>
      </c>
      <c r="BW137" s="87">
        <f t="shared" si="88"/>
        <v>34.54801821299768</v>
      </c>
      <c r="BX137" s="87">
        <f t="shared" si="89"/>
        <v>-1675.4619756301909</v>
      </c>
      <c r="BY137" s="87">
        <f t="shared" si="90"/>
        <v>1832.713804049739</v>
      </c>
      <c r="BZ137" s="87">
        <f t="shared" si="91"/>
        <v>66.88020959997355</v>
      </c>
      <c r="CB137" s="87">
        <f t="shared" si="92"/>
        <v>-313.4486368342875</v>
      </c>
      <c r="CC137" s="87">
        <f t="shared" si="93"/>
        <v>-512.7605410143444</v>
      </c>
      <c r="CD137" s="87">
        <f t="shared" si="94"/>
        <v>-317.06098141033317</v>
      </c>
      <c r="CE137" s="87">
        <f t="shared" si="95"/>
        <v>432.1453656337582</v>
      </c>
      <c r="CF137" s="87">
        <f t="shared" si="96"/>
        <v>-350.74923656173024</v>
      </c>
      <c r="CG137" s="87">
        <f t="shared" si="97"/>
        <v>213.75762509213197</v>
      </c>
      <c r="CH137" s="87">
        <f t="shared" si="98"/>
        <v>199.13327096786648</v>
      </c>
      <c r="CI137" s="87">
        <f t="shared" si="99"/>
        <v>-966.4124856784834</v>
      </c>
      <c r="CJ137" s="87">
        <f t="shared" si="100"/>
        <v>1.2407102814815296</v>
      </c>
      <c r="CK137" s="87">
        <f t="shared" si="101"/>
        <v>-764.1866274770126</v>
      </c>
      <c r="CL137" s="87">
        <f t="shared" si="102"/>
        <v>885.9701106758102</v>
      </c>
      <c r="CM137" s="87">
        <f t="shared" si="103"/>
        <v>199.4434927069615</v>
      </c>
      <c r="CN137" s="87">
        <f t="shared" si="104"/>
        <v>1003.5229581343939</v>
      </c>
      <c r="CO137" s="87">
        <f t="shared" si="105"/>
        <v>-166.7406230468753</v>
      </c>
      <c r="CP137" s="87">
        <f t="shared" si="106"/>
        <v>-404.2222587870024</v>
      </c>
      <c r="CQ137" s="87">
        <f t="shared" si="107"/>
        <v>-1853.1403128301906</v>
      </c>
      <c r="CR137" s="87">
        <f t="shared" si="108"/>
        <v>1800.7555665497391</v>
      </c>
      <c r="CS137" s="87">
        <f t="shared" si="109"/>
        <v>-109.92596740002645</v>
      </c>
      <c r="CT137" s="9">
        <f t="shared" si="110"/>
        <v>-1022.6785709981431</v>
      </c>
    </row>
    <row r="138" spans="1:98" ht="13.5">
      <c r="A138" s="113" t="s">
        <v>643</v>
      </c>
      <c r="B138" s="112" t="s">
        <v>642</v>
      </c>
      <c r="C138" s="87">
        <v>1266.58</v>
      </c>
      <c r="D138" s="87">
        <v>1995.88</v>
      </c>
      <c r="E138" s="87">
        <v>2281.89</v>
      </c>
      <c r="F138" s="87">
        <v>4322.39</v>
      </c>
      <c r="G138" s="87">
        <v>6157.71</v>
      </c>
      <c r="H138" s="87">
        <v>6658.43</v>
      </c>
      <c r="I138" s="87">
        <v>2690.25</v>
      </c>
      <c r="J138" s="87">
        <v>2373.55</v>
      </c>
      <c r="K138" s="87">
        <v>5158.94</v>
      </c>
      <c r="L138" s="87">
        <v>4242.09</v>
      </c>
      <c r="M138" s="87">
        <v>3349.88</v>
      </c>
      <c r="N138" s="87">
        <v>4103.11</v>
      </c>
      <c r="O138" s="86">
        <v>4828.89</v>
      </c>
      <c r="P138" s="87">
        <v>4888.53</v>
      </c>
      <c r="Q138" s="87">
        <v>18482.12</v>
      </c>
      <c r="R138" s="87">
        <v>24229.34</v>
      </c>
      <c r="S138" s="87">
        <v>14316.68</v>
      </c>
      <c r="T138" s="87">
        <v>19472.51</v>
      </c>
      <c r="U138" s="87">
        <v>22004.35</v>
      </c>
      <c r="W138" s="110">
        <v>0.33686316037180863</v>
      </c>
      <c r="X138" s="110">
        <v>0.06847386023587387</v>
      </c>
      <c r="Y138" s="110">
        <v>1.3827841845140032</v>
      </c>
      <c r="Z138" s="110">
        <v>0.1900992152660146</v>
      </c>
      <c r="AA138" s="110">
        <v>0.06666473014582008</v>
      </c>
      <c r="AB138" s="110">
        <v>-0.6150431633125459</v>
      </c>
      <c r="AC138" s="110">
        <v>-0.11438879456706275</v>
      </c>
      <c r="AD138" s="110">
        <v>0.9833053758287402</v>
      </c>
      <c r="AE138" s="110">
        <v>-0.0677836400982722</v>
      </c>
      <c r="AF138" s="110">
        <v>-0.15674414585673546</v>
      </c>
      <c r="AG138" s="110">
        <v>0.2524848857464903</v>
      </c>
      <c r="AH138" s="110">
        <v>0.19798740080176724</v>
      </c>
      <c r="AI138" s="110">
        <v>-0.0019870652510395326</v>
      </c>
      <c r="AJ138" s="110">
        <v>0.5031541972829892</v>
      </c>
      <c r="AK138" s="110">
        <v>0.2735709365911063</v>
      </c>
      <c r="AL138" s="110">
        <v>-0.40932837618290663</v>
      </c>
      <c r="AM138" s="110">
        <v>0.3997657246226387</v>
      </c>
      <c r="AN138" s="110">
        <v>0.16082910500725633</v>
      </c>
      <c r="AP138" s="7">
        <v>0.1103641480662758</v>
      </c>
      <c r="AQ138" s="7">
        <v>0.09475</v>
      </c>
      <c r="AR138" s="7">
        <v>0.12104165299067104</v>
      </c>
      <c r="AS138" s="7">
        <v>0.0935757685811675</v>
      </c>
      <c r="AT138" s="7">
        <v>0.10663921875302373</v>
      </c>
      <c r="AU138" s="7">
        <v>0.09867326278777516</v>
      </c>
      <c r="AV138" s="7">
        <v>0.08395324113873891</v>
      </c>
      <c r="AW138" s="7">
        <v>0.10582054217642765</v>
      </c>
      <c r="AX138" s="7">
        <v>0.09165888521084169</v>
      </c>
      <c r="AY138" s="7">
        <v>0.0886839415839551</v>
      </c>
      <c r="AZ138" s="7">
        <v>0.07148313620998681</v>
      </c>
      <c r="BA138" s="7">
        <v>0.0760997413045084</v>
      </c>
      <c r="BB138" s="7">
        <v>0.08018</v>
      </c>
      <c r="BC138" s="7">
        <v>0.08398</v>
      </c>
      <c r="BD138" s="7">
        <v>0.08910000000000001</v>
      </c>
      <c r="BE138" s="7">
        <v>0.08034</v>
      </c>
      <c r="BF138" s="7">
        <v>0.06251</v>
      </c>
      <c r="BG138" s="7">
        <v>0.07835</v>
      </c>
      <c r="BI138" s="87">
        <f t="shared" si="74"/>
        <v>426.66414166372533</v>
      </c>
      <c r="BJ138" s="87">
        <f t="shared" si="75"/>
        <v>136.66560816757595</v>
      </c>
      <c r="BK138" s="87">
        <f t="shared" si="76"/>
        <v>3155.3614028006587</v>
      </c>
      <c r="BL138" s="87">
        <f t="shared" si="77"/>
        <v>821.6829470736689</v>
      </c>
      <c r="BM138" s="87">
        <f t="shared" si="78"/>
        <v>410.5020754662178</v>
      </c>
      <c r="BN138" s="87">
        <f t="shared" si="79"/>
        <v>-4095.2218498951556</v>
      </c>
      <c r="BO138" s="87">
        <f t="shared" si="80"/>
        <v>-307.7344545840406</v>
      </c>
      <c r="BP138" s="87">
        <f t="shared" si="81"/>
        <v>2333.9244747983066</v>
      </c>
      <c r="BQ138" s="87">
        <f t="shared" si="82"/>
        <v>-349.69173224858037</v>
      </c>
      <c r="BR138" s="87">
        <f t="shared" si="83"/>
        <v>-664.922773697399</v>
      </c>
      <c r="BS138" s="87">
        <f t="shared" si="84"/>
        <v>845.794069064453</v>
      </c>
      <c r="BT138" s="87">
        <f t="shared" si="85"/>
        <v>812.3640841037392</v>
      </c>
      <c r="BU138" s="87">
        <f t="shared" si="86"/>
        <v>-9.59531952009229</v>
      </c>
      <c r="BV138" s="87">
        <f t="shared" si="87"/>
        <v>2459.684388043811</v>
      </c>
      <c r="BW138" s="87">
        <f t="shared" si="88"/>
        <v>5056.170878589218</v>
      </c>
      <c r="BX138" s="87">
        <f t="shared" si="89"/>
        <v>-9917.756398183546</v>
      </c>
      <c r="BY138" s="87">
        <f t="shared" si="90"/>
        <v>5723.317954390439</v>
      </c>
      <c r="BZ138" s="87">
        <f t="shared" si="91"/>
        <v>3131.746355544849</v>
      </c>
      <c r="CB138" s="87">
        <f t="shared" si="92"/>
        <v>286.87911900594173</v>
      </c>
      <c r="CC138" s="87">
        <f t="shared" si="93"/>
        <v>-52.444021832424056</v>
      </c>
      <c r="CD138" s="87">
        <f t="shared" si="94"/>
        <v>2879.1576652577764</v>
      </c>
      <c r="CE138" s="87">
        <f t="shared" si="95"/>
        <v>417.2119807161162</v>
      </c>
      <c r="CF138" s="87">
        <f t="shared" si="96"/>
        <v>-246.151308241464</v>
      </c>
      <c r="CG138" s="87">
        <f t="shared" si="97"/>
        <v>-4752.230863039161</v>
      </c>
      <c r="CH138" s="87">
        <f t="shared" si="98"/>
        <v>-533.589661557533</v>
      </c>
      <c r="CI138" s="87">
        <f t="shared" si="99"/>
        <v>2082.7541269154467</v>
      </c>
      <c r="CJ138" s="87">
        <f t="shared" si="100"/>
        <v>-822.5544215182</v>
      </c>
      <c r="CK138" s="87">
        <f t="shared" si="101"/>
        <v>-1041.128035451279</v>
      </c>
      <c r="CL138" s="87">
        <f t="shared" si="102"/>
        <v>606.3341407373424</v>
      </c>
      <c r="CM138" s="87">
        <f t="shared" si="103"/>
        <v>500.1184745597977</v>
      </c>
      <c r="CN138" s="87">
        <f t="shared" si="104"/>
        <v>-396.7757197200923</v>
      </c>
      <c r="CO138" s="87">
        <f t="shared" si="105"/>
        <v>2049.145638643811</v>
      </c>
      <c r="CP138" s="87">
        <f t="shared" si="106"/>
        <v>3409.4139865892175</v>
      </c>
      <c r="CQ138" s="87">
        <f t="shared" si="107"/>
        <v>-11864.341573783546</v>
      </c>
      <c r="CR138" s="87">
        <f t="shared" si="108"/>
        <v>4828.382287590439</v>
      </c>
      <c r="CS138" s="87">
        <f t="shared" si="109"/>
        <v>1606.075197044849</v>
      </c>
      <c r="CT138" s="9">
        <f t="shared" si="110"/>
        <v>-1043.7429880829625</v>
      </c>
    </row>
    <row r="139" spans="1:98" ht="13.5">
      <c r="A139" s="113" t="s">
        <v>503</v>
      </c>
      <c r="B139" s="112" t="s">
        <v>502</v>
      </c>
      <c r="C139" s="87">
        <v>2193.24</v>
      </c>
      <c r="D139" s="87">
        <v>2104.44</v>
      </c>
      <c r="E139" s="87">
        <v>1895.67</v>
      </c>
      <c r="F139" s="87">
        <v>3106.09</v>
      </c>
      <c r="G139" s="87">
        <v>4053.18</v>
      </c>
      <c r="H139" s="87">
        <v>7780.61</v>
      </c>
      <c r="I139" s="87">
        <v>9695.7</v>
      </c>
      <c r="J139" s="87">
        <v>11797.47</v>
      </c>
      <c r="K139" s="87">
        <v>18089.08</v>
      </c>
      <c r="L139" s="87">
        <v>13375.75</v>
      </c>
      <c r="M139" s="87">
        <v>7769.42</v>
      </c>
      <c r="N139" s="87">
        <v>10197.98</v>
      </c>
      <c r="O139" s="86">
        <v>10649.16</v>
      </c>
      <c r="P139" s="87">
        <v>11309.5</v>
      </c>
      <c r="Q139" s="87">
        <v>13229.8</v>
      </c>
      <c r="R139" s="87">
        <v>16843.15</v>
      </c>
      <c r="S139" s="87">
        <v>11628.98</v>
      </c>
      <c r="T139" s="87">
        <v>12649.51</v>
      </c>
      <c r="U139" s="87">
        <v>13419.96</v>
      </c>
      <c r="W139" s="110">
        <v>-0.03917715432537516</v>
      </c>
      <c r="X139" s="110">
        <v>-0.0952567449956484</v>
      </c>
      <c r="Y139" s="110">
        <v>0.6413832908470012</v>
      </c>
      <c r="Z139" s="110">
        <v>0.31846685811404796</v>
      </c>
      <c r="AA139" s="110">
        <v>0.9514157443214655</v>
      </c>
      <c r="AB139" s="110">
        <v>0.26663401744834947</v>
      </c>
      <c r="AC139" s="110">
        <v>0.22555816316437838</v>
      </c>
      <c r="AD139" s="110">
        <v>0.550851810004549</v>
      </c>
      <c r="AE139" s="110">
        <v>-0.2540330592587686</v>
      </c>
      <c r="AF139" s="110">
        <v>-0.40917421883422855</v>
      </c>
      <c r="AG139" s="110">
        <v>0.34449668319701154</v>
      </c>
      <c r="AH139" s="110">
        <v>0.06767739669157558</v>
      </c>
      <c r="AI139" s="110">
        <v>0.08587770276939466</v>
      </c>
      <c r="AJ139" s="110">
        <v>0.19112726461407292</v>
      </c>
      <c r="AK139" s="110">
        <v>0.28186364345880577</v>
      </c>
      <c r="AL139" s="110">
        <v>-0.307659210978506</v>
      </c>
      <c r="AM139" s="110">
        <v>0.026923768428622763</v>
      </c>
      <c r="AN139" s="110">
        <v>0.08088716179398814</v>
      </c>
      <c r="AP139" s="7">
        <v>0.10684</v>
      </c>
      <c r="AQ139" s="7">
        <v>0.09475</v>
      </c>
      <c r="AR139" s="7">
        <v>0.11835000000000001</v>
      </c>
      <c r="AS139" s="7">
        <v>0.09015000000000001</v>
      </c>
      <c r="AT139" s="7">
        <v>0.10097</v>
      </c>
      <c r="AU139" s="7">
        <v>0.08858</v>
      </c>
      <c r="AV139" s="7">
        <v>0.07447000000000001</v>
      </c>
      <c r="AW139" s="7">
        <v>0.09794200000000003</v>
      </c>
      <c r="AX139" s="7">
        <v>0.08304800000000001</v>
      </c>
      <c r="AY139" s="7">
        <v>0.0824</v>
      </c>
      <c r="AZ139" s="7">
        <v>0.06986700000000001</v>
      </c>
      <c r="BA139" s="7">
        <v>0.074631</v>
      </c>
      <c r="BB139" s="7">
        <v>0.08018</v>
      </c>
      <c r="BC139" s="7">
        <v>0.08398</v>
      </c>
      <c r="BD139" s="7">
        <v>0.08910000000000001</v>
      </c>
      <c r="BE139" s="7">
        <v>0.08034</v>
      </c>
      <c r="BF139" s="7">
        <v>0.06251</v>
      </c>
      <c r="BG139" s="7">
        <v>0.07835</v>
      </c>
      <c r="BI139" s="87">
        <f t="shared" si="74"/>
        <v>-85.92490195258581</v>
      </c>
      <c r="BJ139" s="87">
        <f t="shared" si="75"/>
        <v>-200.4621044386423</v>
      </c>
      <c r="BK139" s="87">
        <f t="shared" si="76"/>
        <v>1215.8510629599348</v>
      </c>
      <c r="BL139" s="87">
        <f t="shared" si="77"/>
        <v>989.1867233194632</v>
      </c>
      <c r="BM139" s="87">
        <f t="shared" si="78"/>
        <v>3856.259266568877</v>
      </c>
      <c r="BN139" s="87">
        <f t="shared" si="79"/>
        <v>2074.575302498802</v>
      </c>
      <c r="BO139" s="87">
        <f t="shared" si="80"/>
        <v>2186.9442825928636</v>
      </c>
      <c r="BP139" s="87">
        <f t="shared" si="81"/>
        <v>6498.657702974366</v>
      </c>
      <c r="BQ139" s="87">
        <f t="shared" si="82"/>
        <v>-4595.224331576606</v>
      </c>
      <c r="BR139" s="87">
        <f t="shared" si="83"/>
        <v>-5473.012057571933</v>
      </c>
      <c r="BS139" s="87">
        <f t="shared" si="84"/>
        <v>2676.5394203645255</v>
      </c>
      <c r="BT139" s="87">
        <f t="shared" si="85"/>
        <v>690.1727379127539</v>
      </c>
      <c r="BU139" s="87">
        <f t="shared" si="86"/>
        <v>914.5253972237268</v>
      </c>
      <c r="BV139" s="87">
        <f t="shared" si="87"/>
        <v>2161.5537991528577</v>
      </c>
      <c r="BW139" s="87">
        <f t="shared" si="88"/>
        <v>3728.9996302313084</v>
      </c>
      <c r="BX139" s="87">
        <f t="shared" si="89"/>
        <v>-5181.950239392624</v>
      </c>
      <c r="BY139" s="87">
        <f t="shared" si="90"/>
        <v>313.0959645810855</v>
      </c>
      <c r="BZ139" s="87">
        <f t="shared" si="91"/>
        <v>1023.1829619846709</v>
      </c>
      <c r="CB139" s="87">
        <f t="shared" si="92"/>
        <v>-320.25066355258576</v>
      </c>
      <c r="CC139" s="87">
        <f t="shared" si="93"/>
        <v>-399.8577944386423</v>
      </c>
      <c r="CD139" s="87">
        <f t="shared" si="94"/>
        <v>991.4985184599349</v>
      </c>
      <c r="CE139" s="87">
        <f t="shared" si="95"/>
        <v>709.1727098194632</v>
      </c>
      <c r="CF139" s="87">
        <f t="shared" si="96"/>
        <v>3447.0096819688774</v>
      </c>
      <c r="CG139" s="87">
        <f t="shared" si="97"/>
        <v>1385.3688686988023</v>
      </c>
      <c r="CH139" s="87">
        <f t="shared" si="98"/>
        <v>1464.9055035928634</v>
      </c>
      <c r="CI139" s="87">
        <f t="shared" si="99"/>
        <v>5343.189896234366</v>
      </c>
      <c r="CJ139" s="87">
        <f t="shared" si="100"/>
        <v>-6097.4862474166075</v>
      </c>
      <c r="CK139" s="87">
        <f t="shared" si="101"/>
        <v>-6575.173857571933</v>
      </c>
      <c r="CL139" s="87">
        <f t="shared" si="102"/>
        <v>2133.7133532245252</v>
      </c>
      <c r="CM139" s="87">
        <f t="shared" si="103"/>
        <v>-70.91270746724614</v>
      </c>
      <c r="CN139" s="87">
        <f t="shared" si="104"/>
        <v>60.675748423726816</v>
      </c>
      <c r="CO139" s="87">
        <f t="shared" si="105"/>
        <v>1211.7819891528577</v>
      </c>
      <c r="CP139" s="87">
        <f t="shared" si="106"/>
        <v>2550.2244502313083</v>
      </c>
      <c r="CQ139" s="87">
        <f t="shared" si="107"/>
        <v>-6535.128910392624</v>
      </c>
      <c r="CR139" s="87">
        <f t="shared" si="108"/>
        <v>-413.8315752189144</v>
      </c>
      <c r="CS139" s="87">
        <f t="shared" si="109"/>
        <v>32.09385348467086</v>
      </c>
      <c r="CT139" s="9">
        <f t="shared" si="110"/>
        <v>-1083.007182767157</v>
      </c>
    </row>
    <row r="140" spans="1:98" ht="13.5">
      <c r="A140" s="113" t="s">
        <v>351</v>
      </c>
      <c r="B140" s="112" t="s">
        <v>350</v>
      </c>
      <c r="C140" s="87">
        <v>638.28</v>
      </c>
      <c r="D140" s="87">
        <v>873.14</v>
      </c>
      <c r="E140" s="87">
        <v>715.9</v>
      </c>
      <c r="F140" s="87">
        <v>892.44</v>
      </c>
      <c r="G140" s="87">
        <v>913.36</v>
      </c>
      <c r="H140" s="87">
        <v>892.45</v>
      </c>
      <c r="I140" s="87">
        <v>2084.4</v>
      </c>
      <c r="J140" s="87">
        <v>3706.71</v>
      </c>
      <c r="K140" s="87">
        <v>3475.41</v>
      </c>
      <c r="L140" s="87">
        <v>2985.6</v>
      </c>
      <c r="M140" s="87">
        <v>2977.46</v>
      </c>
      <c r="N140" s="87">
        <v>3532.69</v>
      </c>
      <c r="O140" s="86">
        <v>4625.86</v>
      </c>
      <c r="P140" s="87">
        <v>4083.57</v>
      </c>
      <c r="Q140" s="87">
        <v>4625.64</v>
      </c>
      <c r="R140" s="87">
        <v>4172.57</v>
      </c>
      <c r="S140" s="87">
        <v>2720.9</v>
      </c>
      <c r="T140" s="87">
        <v>2439.28</v>
      </c>
      <c r="U140" s="87">
        <v>9670.39</v>
      </c>
      <c r="W140" s="110">
        <v>0.3070221292908173</v>
      </c>
      <c r="X140" s="110">
        <v>-0.2632537883837711</v>
      </c>
      <c r="Y140" s="110">
        <v>0.06870136920200243</v>
      </c>
      <c r="Z140" s="110">
        <v>-0.0702675245513038</v>
      </c>
      <c r="AA140" s="110">
        <v>-0.08899411157651915</v>
      </c>
      <c r="AB140" s="110">
        <v>-0.14359965349503567</v>
      </c>
      <c r="AC140" s="110">
        <v>0.7734204793028321</v>
      </c>
      <c r="AD140" s="110">
        <v>-0.07489469989469977</v>
      </c>
      <c r="AE140" s="110">
        <v>-0.18781124021816453</v>
      </c>
      <c r="AF140" s="110">
        <v>-0.010277372262773699</v>
      </c>
      <c r="AG140" s="110">
        <v>0.17723759513835624</v>
      </c>
      <c r="AH140" s="110">
        <v>0.33714228436826543</v>
      </c>
      <c r="AI140" s="110">
        <v>-0.04311142928893508</v>
      </c>
      <c r="AJ140" s="110">
        <v>0.26562604046299376</v>
      </c>
      <c r="AK140" s="110">
        <v>-0.049645938819218305</v>
      </c>
      <c r="AL140" s="110">
        <v>-0.24495956908427152</v>
      </c>
      <c r="AM140" s="110">
        <v>0.027776819295400434</v>
      </c>
      <c r="AN140" s="110">
        <v>0.3902210770160477</v>
      </c>
      <c r="AP140" s="7">
        <v>0.10893265858942434</v>
      </c>
      <c r="AQ140" s="7">
        <v>0.09597236345195054</v>
      </c>
      <c r="AR140" s="7">
        <v>0.12077953084628765</v>
      </c>
      <c r="AS140" s="7">
        <v>0.09242785893515154</v>
      </c>
      <c r="AT140" s="7">
        <v>0.1029140838519347</v>
      </c>
      <c r="AU140" s="7">
        <v>0.08858</v>
      </c>
      <c r="AV140" s="7">
        <v>0.07506219471995049</v>
      </c>
      <c r="AW140" s="7">
        <v>0.09794200000000003</v>
      </c>
      <c r="AX140" s="7">
        <v>0.08363154554045889</v>
      </c>
      <c r="AY140" s="7">
        <v>0.08816844600890683</v>
      </c>
      <c r="AZ140" s="7">
        <v>0.07686985862860764</v>
      </c>
      <c r="BA140" s="7">
        <v>0.0827536346355092</v>
      </c>
      <c r="BB140" s="7">
        <v>0.08018</v>
      </c>
      <c r="BC140" s="7">
        <v>0.08398</v>
      </c>
      <c r="BD140" s="7">
        <v>0.08910000000000001</v>
      </c>
      <c r="BE140" s="7">
        <v>0.08034</v>
      </c>
      <c r="BF140" s="7">
        <v>0.06251</v>
      </c>
      <c r="BG140" s="7">
        <v>0.07835</v>
      </c>
      <c r="BI140" s="87">
        <f t="shared" si="74"/>
        <v>195.96608468374285</v>
      </c>
      <c r="BJ140" s="87">
        <f t="shared" si="75"/>
        <v>-229.8574127894059</v>
      </c>
      <c r="BK140" s="87">
        <f t="shared" si="76"/>
        <v>49.18331021171353</v>
      </c>
      <c r="BL140" s="87">
        <f t="shared" si="77"/>
        <v>-62.709549610565574</v>
      </c>
      <c r="BM140" s="87">
        <f t="shared" si="78"/>
        <v>-81.28366174952953</v>
      </c>
      <c r="BN140" s="87">
        <f t="shared" si="79"/>
        <v>-128.1555107616446</v>
      </c>
      <c r="BO140" s="87">
        <f t="shared" si="80"/>
        <v>1612.1176470588232</v>
      </c>
      <c r="BP140" s="87">
        <f t="shared" si="81"/>
        <v>-277.6129330466826</v>
      </c>
      <c r="BQ140" s="87">
        <f t="shared" si="82"/>
        <v>-652.7210623666111</v>
      </c>
      <c r="BR140" s="87">
        <f t="shared" si="83"/>
        <v>-30.684122627737153</v>
      </c>
      <c r="BS140" s="87">
        <f t="shared" si="84"/>
        <v>527.7178500206502</v>
      </c>
      <c r="BT140" s="87">
        <f t="shared" si="85"/>
        <v>1191.0191765649276</v>
      </c>
      <c r="BU140" s="87">
        <f t="shared" si="86"/>
        <v>-199.4274362905132</v>
      </c>
      <c r="BV140" s="87">
        <f t="shared" si="87"/>
        <v>1084.7025300534674</v>
      </c>
      <c r="BW140" s="87">
        <f t="shared" si="88"/>
        <v>-229.64424043972897</v>
      </c>
      <c r="BX140" s="87">
        <f t="shared" si="89"/>
        <v>-1022.1109491739587</v>
      </c>
      <c r="BY140" s="87">
        <f t="shared" si="90"/>
        <v>75.57794762085504</v>
      </c>
      <c r="BZ140" s="87">
        <f t="shared" si="91"/>
        <v>951.8584687437049</v>
      </c>
      <c r="CB140" s="87">
        <f t="shared" si="92"/>
        <v>126.43654735928507</v>
      </c>
      <c r="CC140" s="87">
        <f t="shared" si="93"/>
        <v>-313.654722213842</v>
      </c>
      <c r="CD140" s="87">
        <f t="shared" si="94"/>
        <v>-37.28275592114379</v>
      </c>
      <c r="CE140" s="87">
        <f t="shared" si="95"/>
        <v>-145.1958680386522</v>
      </c>
      <c r="CF140" s="87">
        <f t="shared" si="96"/>
        <v>-175.2812693765326</v>
      </c>
      <c r="CG140" s="87">
        <f t="shared" si="97"/>
        <v>-207.2087317616446</v>
      </c>
      <c r="CH140" s="87">
        <f t="shared" si="98"/>
        <v>1455.6580083845586</v>
      </c>
      <c r="CI140" s="87">
        <f t="shared" si="99"/>
        <v>-640.6555238666826</v>
      </c>
      <c r="CJ140" s="87">
        <f t="shared" si="100"/>
        <v>-943.3749720533773</v>
      </c>
      <c r="CK140" s="87">
        <f t="shared" si="101"/>
        <v>-293.9198350319294</v>
      </c>
      <c r="CL140" s="87">
        <f t="shared" si="102"/>
        <v>298.8409207483161</v>
      </c>
      <c r="CM140" s="87">
        <f t="shared" si="103"/>
        <v>898.6762390244105</v>
      </c>
      <c r="CN140" s="87">
        <f t="shared" si="104"/>
        <v>-570.3288910905131</v>
      </c>
      <c r="CO140" s="87">
        <f t="shared" si="105"/>
        <v>741.7643214534675</v>
      </c>
      <c r="CP140" s="87">
        <f t="shared" si="106"/>
        <v>-641.7887644397291</v>
      </c>
      <c r="CQ140" s="87">
        <f t="shared" si="107"/>
        <v>-1357.3352229739585</v>
      </c>
      <c r="CR140" s="87">
        <f t="shared" si="108"/>
        <v>-94.50551137914495</v>
      </c>
      <c r="CS140" s="87">
        <f t="shared" si="109"/>
        <v>760.7408807437048</v>
      </c>
      <c r="CT140" s="9">
        <f t="shared" si="110"/>
        <v>-1138.4151504334077</v>
      </c>
    </row>
    <row r="141" spans="1:98" ht="13.5">
      <c r="A141" s="113" t="s">
        <v>333</v>
      </c>
      <c r="B141" s="112" t="s">
        <v>332</v>
      </c>
      <c r="C141" s="87">
        <v>2949.81</v>
      </c>
      <c r="D141" s="87">
        <v>3901.81</v>
      </c>
      <c r="E141" s="87">
        <v>3369.54</v>
      </c>
      <c r="F141" s="87">
        <v>4173.57</v>
      </c>
      <c r="G141" s="87">
        <v>5069.08</v>
      </c>
      <c r="H141" s="87">
        <v>7025.54</v>
      </c>
      <c r="I141" s="87">
        <v>13159.88</v>
      </c>
      <c r="J141" s="87">
        <v>12222.54</v>
      </c>
      <c r="K141" s="87">
        <v>11392.95</v>
      </c>
      <c r="L141" s="87">
        <v>15477.92</v>
      </c>
      <c r="M141" s="87">
        <v>16137.27</v>
      </c>
      <c r="N141" s="87">
        <v>20140.91</v>
      </c>
      <c r="O141" s="86">
        <v>29676.8</v>
      </c>
      <c r="P141" s="87">
        <v>31418.35</v>
      </c>
      <c r="Q141" s="87">
        <v>33359.14</v>
      </c>
      <c r="R141" s="87">
        <v>27594.98</v>
      </c>
      <c r="S141" s="87">
        <v>19969.38</v>
      </c>
      <c r="T141" s="87">
        <v>26112.77</v>
      </c>
      <c r="U141" s="87">
        <v>29300.05</v>
      </c>
      <c r="W141" s="110">
        <v>0.30045470444211264</v>
      </c>
      <c r="X141" s="110">
        <v>-0.14991931145777304</v>
      </c>
      <c r="Y141" s="110">
        <v>0.22615958995127516</v>
      </c>
      <c r="Z141" s="110">
        <v>0.20472725396088154</v>
      </c>
      <c r="AA141" s="110">
        <v>0.3722155586017821</v>
      </c>
      <c r="AB141" s="110">
        <v>0.46058751912090634</v>
      </c>
      <c r="AC141" s="110">
        <v>-0.0819885865731933</v>
      </c>
      <c r="AD141" s="110">
        <v>-0.02388768596773072</v>
      </c>
      <c r="AE141" s="110">
        <v>0.29829457364341083</v>
      </c>
      <c r="AF141" s="110">
        <v>0.048152707097058656</v>
      </c>
      <c r="AG141" s="110">
        <v>0.2491060786650774</v>
      </c>
      <c r="AH141" s="110">
        <v>0.4639790076335879</v>
      </c>
      <c r="AI141" s="110">
        <v>0.05333234926501618</v>
      </c>
      <c r="AJ141" s="110">
        <v>0.0539752795676518</v>
      </c>
      <c r="AK141" s="110">
        <v>-0.17608724931879638</v>
      </c>
      <c r="AL141" s="110">
        <v>-0.27660611217530906</v>
      </c>
      <c r="AM141" s="110">
        <v>0.3114891595166942</v>
      </c>
      <c r="AN141" s="110">
        <v>0.12072559062206256</v>
      </c>
      <c r="AP141" s="7">
        <v>0.11749314323549628</v>
      </c>
      <c r="AQ141" s="7">
        <v>0.10445815790313706</v>
      </c>
      <c r="AR141" s="7">
        <v>0.129725062623316</v>
      </c>
      <c r="AS141" s="7">
        <v>0.0979154282382273</v>
      </c>
      <c r="AT141" s="7">
        <v>0.10675569905442661</v>
      </c>
      <c r="AU141" s="7">
        <v>0.09588043680744739</v>
      </c>
      <c r="AV141" s="7">
        <v>0.08009205952598694</v>
      </c>
      <c r="AW141" s="7">
        <v>0.10098995084170723</v>
      </c>
      <c r="AX141" s="7">
        <v>0.08501228968019472</v>
      </c>
      <c r="AY141" s="7">
        <v>0.08133946620403933</v>
      </c>
      <c r="AZ141" s="7">
        <v>0.06986700000000001</v>
      </c>
      <c r="BA141" s="7">
        <v>0.074631</v>
      </c>
      <c r="BB141" s="7">
        <v>0.08018</v>
      </c>
      <c r="BC141" s="7">
        <v>0.08398</v>
      </c>
      <c r="BD141" s="7">
        <v>0.08910000000000001</v>
      </c>
      <c r="BE141" s="7">
        <v>0.08034</v>
      </c>
      <c r="BF141" s="7">
        <v>0.06251</v>
      </c>
      <c r="BG141" s="7">
        <v>0.07835</v>
      </c>
      <c r="BI141" s="87">
        <f t="shared" si="74"/>
        <v>886.2842917103883</v>
      </c>
      <c r="BJ141" s="87">
        <f t="shared" si="75"/>
        <v>-584.9566686390534</v>
      </c>
      <c r="BK141" s="87">
        <f t="shared" si="76"/>
        <v>762.0537847244198</v>
      </c>
      <c r="BL141" s="87">
        <f t="shared" si="77"/>
        <v>854.4435253135163</v>
      </c>
      <c r="BM141" s="87">
        <f t="shared" si="78"/>
        <v>1886.7904437971217</v>
      </c>
      <c r="BN141" s="87">
        <f t="shared" si="79"/>
        <v>3235.8760390846924</v>
      </c>
      <c r="BO141" s="87">
        <f t="shared" si="80"/>
        <v>-1078.959960672835</v>
      </c>
      <c r="BP141" s="87">
        <f t="shared" si="81"/>
        <v>-291.9681972480275</v>
      </c>
      <c r="BQ141" s="87">
        <f t="shared" si="82"/>
        <v>3398.4551627906976</v>
      </c>
      <c r="BR141" s="87">
        <f t="shared" si="83"/>
        <v>745.3037482317061</v>
      </c>
      <c r="BS141" s="87">
        <f t="shared" si="84"/>
        <v>4019.8920500595937</v>
      </c>
      <c r="BT141" s="87">
        <f t="shared" si="85"/>
        <v>9344.959434637407</v>
      </c>
      <c r="BU141" s="87">
        <f t="shared" si="86"/>
        <v>1582.733462668032</v>
      </c>
      <c r="BV141" s="87">
        <f t="shared" si="87"/>
        <v>1695.814224804333</v>
      </c>
      <c r="BW141" s="87">
        <f t="shared" si="88"/>
        <v>-5874.119202240633</v>
      </c>
      <c r="BX141" s="87">
        <f t="shared" si="89"/>
        <v>-7632.94013335541</v>
      </c>
      <c r="BY141" s="87">
        <f t="shared" si="90"/>
        <v>6220.245392269483</v>
      </c>
      <c r="BZ141" s="87">
        <f t="shared" si="91"/>
        <v>3152.4795810280766</v>
      </c>
      <c r="CB141" s="87">
        <f t="shared" si="92"/>
        <v>539.701842862889</v>
      </c>
      <c r="CC141" s="87">
        <f t="shared" si="93"/>
        <v>-992.5325537270926</v>
      </c>
      <c r="CD141" s="87">
        <f t="shared" si="94"/>
        <v>324.93999721265146</v>
      </c>
      <c r="CE141" s="87">
        <f t="shared" si="95"/>
        <v>445.786631481298</v>
      </c>
      <c r="CF141" s="87">
        <f t="shared" si="96"/>
        <v>1345.6372648343088</v>
      </c>
      <c r="CG141" s="87">
        <f t="shared" si="97"/>
        <v>2562.2641950764983</v>
      </c>
      <c r="CH141" s="87">
        <f t="shared" si="98"/>
        <v>-2132.96185298768</v>
      </c>
      <c r="CI141" s="87">
        <f t="shared" si="99"/>
        <v>-1526.3219110088278</v>
      </c>
      <c r="CJ141" s="87">
        <f t="shared" si="100"/>
        <v>2429.914397078723</v>
      </c>
      <c r="CK141" s="87">
        <f t="shared" si="101"/>
        <v>-513.6620025171183</v>
      </c>
      <c r="CL141" s="87">
        <f t="shared" si="102"/>
        <v>2892.4294069695934</v>
      </c>
      <c r="CM141" s="87">
        <f t="shared" si="103"/>
        <v>7841.823180427406</v>
      </c>
      <c r="CN141" s="87">
        <f t="shared" si="104"/>
        <v>-796.7523613319679</v>
      </c>
      <c r="CO141" s="87">
        <f t="shared" si="105"/>
        <v>-942.698808195667</v>
      </c>
      <c r="CP141" s="87">
        <f t="shared" si="106"/>
        <v>-8846.418576240634</v>
      </c>
      <c r="CQ141" s="87">
        <f t="shared" si="107"/>
        <v>-9849.92082655541</v>
      </c>
      <c r="CR141" s="87">
        <f t="shared" si="108"/>
        <v>4971.959448469483</v>
      </c>
      <c r="CS141" s="87">
        <f t="shared" si="109"/>
        <v>1106.5440515280766</v>
      </c>
      <c r="CT141" s="9">
        <f t="shared" si="110"/>
        <v>-1140.2684766234674</v>
      </c>
    </row>
    <row r="142" spans="1:98" ht="13.5">
      <c r="A142" s="113" t="s">
        <v>299</v>
      </c>
      <c r="B142" s="112" t="s">
        <v>298</v>
      </c>
      <c r="C142" s="87">
        <v>4814.48</v>
      </c>
      <c r="D142" s="87">
        <v>4411.26</v>
      </c>
      <c r="E142" s="87">
        <v>3784.41</v>
      </c>
      <c r="F142" s="87">
        <v>5006.64</v>
      </c>
      <c r="G142" s="87">
        <v>4698.26</v>
      </c>
      <c r="H142" s="87">
        <v>5033.08</v>
      </c>
      <c r="I142" s="87">
        <v>6247.29</v>
      </c>
      <c r="J142" s="87">
        <v>4587.04</v>
      </c>
      <c r="K142" s="87">
        <v>5554.82</v>
      </c>
      <c r="L142" s="87">
        <v>6821.62</v>
      </c>
      <c r="M142" s="87">
        <v>7770.46</v>
      </c>
      <c r="N142" s="87">
        <v>6631.05</v>
      </c>
      <c r="O142" s="86">
        <v>7502.8</v>
      </c>
      <c r="P142" s="87">
        <v>7680.28</v>
      </c>
      <c r="Q142" s="87">
        <v>8615.28</v>
      </c>
      <c r="R142" s="87">
        <v>7131.71</v>
      </c>
      <c r="S142" s="87">
        <v>5815.1</v>
      </c>
      <c r="T142" s="87">
        <v>7189.21</v>
      </c>
      <c r="U142" s="87">
        <v>7664.39</v>
      </c>
      <c r="W142" s="110">
        <v>-0.02676787854574514</v>
      </c>
      <c r="X142" s="110">
        <v>-0.05919540229885045</v>
      </c>
      <c r="Y142" s="110">
        <v>0.41399773104110293</v>
      </c>
      <c r="Z142" s="110">
        <v>0.004752206381534396</v>
      </c>
      <c r="AA142" s="110">
        <v>0.14809582309582314</v>
      </c>
      <c r="AB142" s="110">
        <v>0.3052271146541117</v>
      </c>
      <c r="AC142" s="110">
        <v>-0.2250778816199377</v>
      </c>
      <c r="AD142" s="110">
        <v>0.3054218460724676</v>
      </c>
      <c r="AE142" s="110">
        <v>0.13120466793630192</v>
      </c>
      <c r="AF142" s="110">
        <v>0.1603682344091415</v>
      </c>
      <c r="AG142" s="110">
        <v>-0.10418596036303018</v>
      </c>
      <c r="AH142" s="110">
        <v>0.14990178848340752</v>
      </c>
      <c r="AI142" s="110">
        <v>0.047337207176699314</v>
      </c>
      <c r="AJ142" s="110">
        <v>0.17582914385942816</v>
      </c>
      <c r="AK142" s="110">
        <v>-0.05157968253041223</v>
      </c>
      <c r="AL142" s="110">
        <v>-0.14433688013321666</v>
      </c>
      <c r="AM142" s="110">
        <v>0.30373897633191116</v>
      </c>
      <c r="AN142" s="110">
        <v>0.08945673674042043</v>
      </c>
      <c r="AP142" s="7">
        <v>0.10684</v>
      </c>
      <c r="AQ142" s="7">
        <v>0.09475</v>
      </c>
      <c r="AR142" s="7">
        <v>0.11835000000000001</v>
      </c>
      <c r="AS142" s="7">
        <v>0.09015000000000001</v>
      </c>
      <c r="AT142" s="7">
        <v>0.10097</v>
      </c>
      <c r="AU142" s="7">
        <v>0.08858</v>
      </c>
      <c r="AV142" s="7">
        <v>0.07447000000000001</v>
      </c>
      <c r="AW142" s="7">
        <v>0.09794200000000003</v>
      </c>
      <c r="AX142" s="7">
        <v>0.08304800000000001</v>
      </c>
      <c r="AY142" s="7">
        <v>0.0824</v>
      </c>
      <c r="AZ142" s="7">
        <v>0.06986700000000001</v>
      </c>
      <c r="BA142" s="7">
        <v>0.074631</v>
      </c>
      <c r="BB142" s="7">
        <v>0.08018</v>
      </c>
      <c r="BC142" s="7">
        <v>0.08398</v>
      </c>
      <c r="BD142" s="7">
        <v>0.08910000000000001</v>
      </c>
      <c r="BE142" s="7">
        <v>0.08034</v>
      </c>
      <c r="BF142" s="7">
        <v>0.06251</v>
      </c>
      <c r="BG142" s="7">
        <v>0.07835</v>
      </c>
      <c r="BI142" s="87">
        <f t="shared" si="74"/>
        <v>-128.87341590091904</v>
      </c>
      <c r="BJ142" s="87">
        <f t="shared" si="75"/>
        <v>-261.12631034482706</v>
      </c>
      <c r="BK142" s="87">
        <f t="shared" si="76"/>
        <v>1566.7371533292603</v>
      </c>
      <c r="BL142" s="87">
        <f t="shared" si="77"/>
        <v>23.79258655804537</v>
      </c>
      <c r="BM142" s="87">
        <f t="shared" si="78"/>
        <v>695.792681818182</v>
      </c>
      <c r="BN142" s="87">
        <f t="shared" si="79"/>
        <v>1536.2324862233163</v>
      </c>
      <c r="BO142" s="87">
        <f t="shared" si="80"/>
        <v>-1406.1267990654205</v>
      </c>
      <c r="BP142" s="87">
        <f t="shared" si="81"/>
        <v>1400.9822248082517</v>
      </c>
      <c r="BQ142" s="87">
        <f t="shared" si="82"/>
        <v>728.8183135459286</v>
      </c>
      <c r="BR142" s="87">
        <f t="shared" si="83"/>
        <v>1093.9711552100878</v>
      </c>
      <c r="BS142" s="87">
        <f t="shared" si="84"/>
        <v>-809.5728375625115</v>
      </c>
      <c r="BT142" s="87">
        <f t="shared" si="85"/>
        <v>994.0062545228994</v>
      </c>
      <c r="BU142" s="87">
        <f t="shared" si="86"/>
        <v>355.1615980053396</v>
      </c>
      <c r="BV142" s="87">
        <f t="shared" si="87"/>
        <v>1350.4170570006888</v>
      </c>
      <c r="BW142" s="87">
        <f t="shared" si="88"/>
        <v>-444.37340731060993</v>
      </c>
      <c r="BX142" s="87">
        <f t="shared" si="89"/>
        <v>-1029.3687714148625</v>
      </c>
      <c r="BY142" s="87">
        <f t="shared" si="90"/>
        <v>1766.2725212676967</v>
      </c>
      <c r="BZ142" s="87">
        <f t="shared" si="91"/>
        <v>643.123266341598</v>
      </c>
      <c r="CB142" s="87">
        <f t="shared" si="92"/>
        <v>-643.2524591009189</v>
      </c>
      <c r="CC142" s="87">
        <f t="shared" si="93"/>
        <v>-679.0931953448271</v>
      </c>
      <c r="CD142" s="87">
        <f t="shared" si="94"/>
        <v>1118.8522298292603</v>
      </c>
      <c r="CE142" s="87">
        <f t="shared" si="95"/>
        <v>-427.5560094419547</v>
      </c>
      <c r="CF142" s="87">
        <f t="shared" si="96"/>
        <v>221.40936961818204</v>
      </c>
      <c r="CG142" s="87">
        <f t="shared" si="97"/>
        <v>1090.4022598233164</v>
      </c>
      <c r="CH142" s="87">
        <f t="shared" si="98"/>
        <v>-1871.3624853654208</v>
      </c>
      <c r="CI142" s="87">
        <f t="shared" si="99"/>
        <v>951.7183531282516</v>
      </c>
      <c r="CJ142" s="87">
        <f t="shared" si="100"/>
        <v>267.50162218592857</v>
      </c>
      <c r="CK142" s="87">
        <f t="shared" si="101"/>
        <v>531.8696672100878</v>
      </c>
      <c r="CL142" s="87">
        <f t="shared" si="102"/>
        <v>-1352.4715663825116</v>
      </c>
      <c r="CM142" s="87">
        <f t="shared" si="103"/>
        <v>499.1243619728994</v>
      </c>
      <c r="CN142" s="87">
        <f t="shared" si="104"/>
        <v>-246.4129059946604</v>
      </c>
      <c r="CO142" s="87">
        <f t="shared" si="105"/>
        <v>705.4271426006889</v>
      </c>
      <c r="CP142" s="87">
        <f t="shared" si="106"/>
        <v>-1211.99485531061</v>
      </c>
      <c r="CQ142" s="87">
        <f t="shared" si="107"/>
        <v>-1602.3303528148626</v>
      </c>
      <c r="CR142" s="87">
        <f t="shared" si="108"/>
        <v>1402.7706202676966</v>
      </c>
      <c r="CS142" s="87">
        <f t="shared" si="109"/>
        <v>79.84866284159793</v>
      </c>
      <c r="CT142" s="9">
        <f t="shared" si="110"/>
        <v>-1165.549540277857</v>
      </c>
    </row>
    <row r="143" spans="1:98" ht="13.5">
      <c r="A143" s="113" t="s">
        <v>431</v>
      </c>
      <c r="B143" s="112" t="s">
        <v>430</v>
      </c>
      <c r="C143" s="87">
        <v>1293.19</v>
      </c>
      <c r="D143" s="87">
        <v>2012.75</v>
      </c>
      <c r="E143" s="87">
        <v>1452.6</v>
      </c>
      <c r="F143" s="87">
        <v>2037.07</v>
      </c>
      <c r="G143" s="87">
        <v>3163.3</v>
      </c>
      <c r="H143" s="87">
        <v>4021.84</v>
      </c>
      <c r="I143" s="87">
        <v>4330.14</v>
      </c>
      <c r="J143" s="87">
        <v>4207.86</v>
      </c>
      <c r="K143" s="87">
        <v>3714.59</v>
      </c>
      <c r="L143" s="87">
        <v>4519.13</v>
      </c>
      <c r="M143" s="87">
        <v>4393.36</v>
      </c>
      <c r="N143" s="87">
        <v>4151.61</v>
      </c>
      <c r="O143" s="86">
        <v>5427.25</v>
      </c>
      <c r="P143" s="87">
        <v>4223.88</v>
      </c>
      <c r="Q143" s="87">
        <v>4277.81</v>
      </c>
      <c r="R143" s="87">
        <v>2966.71</v>
      </c>
      <c r="S143" s="87">
        <v>2372.66</v>
      </c>
      <c r="T143" s="87">
        <v>3103</v>
      </c>
      <c r="U143" s="87">
        <v>3332.86</v>
      </c>
      <c r="W143" s="110">
        <v>0.4906421703296704</v>
      </c>
      <c r="X143" s="110">
        <v>-0.2885734032137304</v>
      </c>
      <c r="Y143" s="110">
        <v>0.40987654320987654</v>
      </c>
      <c r="Z143" s="110">
        <v>0.4520972696735668</v>
      </c>
      <c r="AA143" s="110">
        <v>0.2259480406500851</v>
      </c>
      <c r="AB143" s="110">
        <v>0.06438086636777074</v>
      </c>
      <c r="AC143" s="110">
        <v>-0.01013667080820635</v>
      </c>
      <c r="AD143" s="110">
        <v>-0.09540938939827626</v>
      </c>
      <c r="AE143" s="110">
        <v>0.2412007580885338</v>
      </c>
      <c r="AF143" s="110">
        <v>-0.003940013633265127</v>
      </c>
      <c r="AG143" s="110">
        <v>-0.010689697649909013</v>
      </c>
      <c r="AH143" s="110">
        <v>0.34378804648588823</v>
      </c>
      <c r="AI143" s="110">
        <v>-0.17216941430832788</v>
      </c>
      <c r="AJ143" s="110">
        <v>0.07011963637109853</v>
      </c>
      <c r="AK143" s="110">
        <v>-0.24277057605277275</v>
      </c>
      <c r="AL143" s="110">
        <v>-0.07688181449830567</v>
      </c>
      <c r="AM143" s="110">
        <v>0.4325104184072244</v>
      </c>
      <c r="AN143" s="110">
        <v>0.17061340742829878</v>
      </c>
      <c r="AP143" s="7">
        <v>0.11190009660989522</v>
      </c>
      <c r="AQ143" s="7">
        <v>0.09977444628965079</v>
      </c>
      <c r="AR143" s="7">
        <v>0.12067925476941196</v>
      </c>
      <c r="AS143" s="7">
        <v>0.09362934530445088</v>
      </c>
      <c r="AT143" s="7">
        <v>0.1026199963682658</v>
      </c>
      <c r="AU143" s="7">
        <v>0.08858</v>
      </c>
      <c r="AV143" s="7">
        <v>0.07447000000000001</v>
      </c>
      <c r="AW143" s="7">
        <v>0.0974214975095457</v>
      </c>
      <c r="AX143" s="7">
        <v>0.08304800000000001</v>
      </c>
      <c r="AY143" s="7">
        <v>0.0824</v>
      </c>
      <c r="AZ143" s="7">
        <v>0.06986700000000001</v>
      </c>
      <c r="BA143" s="7">
        <v>0.074631</v>
      </c>
      <c r="BB143" s="7">
        <v>0.08018</v>
      </c>
      <c r="BC143" s="7">
        <v>0.08398</v>
      </c>
      <c r="BD143" s="7">
        <v>0.08910000000000001</v>
      </c>
      <c r="BE143" s="7">
        <v>0.08034</v>
      </c>
      <c r="BF143" s="7">
        <v>0.06251</v>
      </c>
      <c r="BG143" s="7">
        <v>0.07835</v>
      </c>
      <c r="BI143" s="87">
        <f t="shared" si="74"/>
        <v>634.4935482486264</v>
      </c>
      <c r="BJ143" s="87">
        <f t="shared" si="75"/>
        <v>-580.8261173184358</v>
      </c>
      <c r="BK143" s="87">
        <f t="shared" si="76"/>
        <v>595.3866666666667</v>
      </c>
      <c r="BL143" s="87">
        <f t="shared" si="77"/>
        <v>920.9537851339327</v>
      </c>
      <c r="BM143" s="87">
        <f t="shared" si="78"/>
        <v>714.7414369884143</v>
      </c>
      <c r="BN143" s="87">
        <f t="shared" si="79"/>
        <v>258.9295435925551</v>
      </c>
      <c r="BO143" s="87">
        <f t="shared" si="80"/>
        <v>-43.89320373344665</v>
      </c>
      <c r="BP143" s="87">
        <f t="shared" si="81"/>
        <v>-401.46935327343067</v>
      </c>
      <c r="BQ143" s="87">
        <f t="shared" si="82"/>
        <v>895.9619239880868</v>
      </c>
      <c r="BR143" s="87">
        <f t="shared" si="83"/>
        <v>-17.805433810497433</v>
      </c>
      <c r="BS143" s="87">
        <f t="shared" si="84"/>
        <v>-46.96369006720426</v>
      </c>
      <c r="BT143" s="87">
        <f t="shared" si="85"/>
        <v>1427.2738916712783</v>
      </c>
      <c r="BU143" s="87">
        <f t="shared" si="86"/>
        <v>-934.4064538048725</v>
      </c>
      <c r="BV143" s="87">
        <f t="shared" si="87"/>
        <v>296.17692967515563</v>
      </c>
      <c r="BW143" s="87">
        <f t="shared" si="88"/>
        <v>-1038.5263979443118</v>
      </c>
      <c r="BX143" s="87">
        <f t="shared" si="89"/>
        <v>-228.08604789026842</v>
      </c>
      <c r="BY143" s="87">
        <f t="shared" si="90"/>
        <v>1026.2001693380848</v>
      </c>
      <c r="BZ143" s="87">
        <f t="shared" si="91"/>
        <v>529.4134032500111</v>
      </c>
      <c r="CB143" s="87">
        <f t="shared" si="92"/>
        <v>489.78546231367613</v>
      </c>
      <c r="CC143" s="87">
        <f t="shared" si="93"/>
        <v>-781.6471340879305</v>
      </c>
      <c r="CD143" s="87">
        <f t="shared" si="94"/>
        <v>420.08798118861876</v>
      </c>
      <c r="CE143" s="87">
        <f t="shared" si="95"/>
        <v>730.224254694595</v>
      </c>
      <c r="CF143" s="87">
        <f t="shared" si="96"/>
        <v>390.1236024766791</v>
      </c>
      <c r="CG143" s="87">
        <f t="shared" si="97"/>
        <v>-97.32504360744495</v>
      </c>
      <c r="CH143" s="87">
        <f t="shared" si="98"/>
        <v>-366.3587295334467</v>
      </c>
      <c r="CI143" s="87">
        <f t="shared" si="99"/>
        <v>-811.4053757839476</v>
      </c>
      <c r="CJ143" s="87">
        <f t="shared" si="100"/>
        <v>587.4726536680868</v>
      </c>
      <c r="CK143" s="87">
        <f t="shared" si="101"/>
        <v>-390.18174581049743</v>
      </c>
      <c r="CL143" s="87">
        <f t="shared" si="102"/>
        <v>-353.91457318720427</v>
      </c>
      <c r="CM143" s="87">
        <f t="shared" si="103"/>
        <v>1117.4350857612783</v>
      </c>
      <c r="CN143" s="87">
        <f t="shared" si="104"/>
        <v>-1369.5633588048727</v>
      </c>
      <c r="CO143" s="87">
        <f t="shared" si="105"/>
        <v>-58.54451272484435</v>
      </c>
      <c r="CP143" s="87">
        <f t="shared" si="106"/>
        <v>-1419.679268944312</v>
      </c>
      <c r="CQ143" s="87">
        <f t="shared" si="107"/>
        <v>-466.4315292902684</v>
      </c>
      <c r="CR143" s="87">
        <f t="shared" si="108"/>
        <v>877.8851927380849</v>
      </c>
      <c r="CS143" s="87">
        <f t="shared" si="109"/>
        <v>286.2933532500111</v>
      </c>
      <c r="CT143" s="9">
        <f t="shared" si="110"/>
        <v>-1215.7436856837392</v>
      </c>
    </row>
    <row r="144" spans="1:98" ht="13.5">
      <c r="A144" s="113" t="s">
        <v>547</v>
      </c>
      <c r="B144" s="112" t="s">
        <v>546</v>
      </c>
      <c r="C144" s="87">
        <v>4132.7</v>
      </c>
      <c r="D144" s="87">
        <v>4100.89</v>
      </c>
      <c r="E144" s="87">
        <v>2943.74</v>
      </c>
      <c r="F144" s="87">
        <v>3976.52</v>
      </c>
      <c r="G144" s="87">
        <v>3732.44</v>
      </c>
      <c r="H144" s="87">
        <v>3970.61</v>
      </c>
      <c r="I144" s="87">
        <v>4380.97</v>
      </c>
      <c r="J144" s="87">
        <v>3287</v>
      </c>
      <c r="K144" s="87">
        <v>6548.89</v>
      </c>
      <c r="L144" s="87">
        <v>5103.78</v>
      </c>
      <c r="M144" s="87">
        <v>5114.22</v>
      </c>
      <c r="N144" s="87">
        <v>7758.05</v>
      </c>
      <c r="O144" s="86">
        <v>10072.2</v>
      </c>
      <c r="P144" s="87">
        <v>11176.08</v>
      </c>
      <c r="Q144" s="87">
        <v>13675.32</v>
      </c>
      <c r="R144" s="87">
        <v>19955.68</v>
      </c>
      <c r="S144" s="87">
        <v>11495.76</v>
      </c>
      <c r="T144" s="87">
        <v>12183.07</v>
      </c>
      <c r="U144" s="87">
        <v>12705.27</v>
      </c>
      <c r="W144" s="110">
        <v>0.048875333587495184</v>
      </c>
      <c r="X144" s="110">
        <v>-0.23873218958999698</v>
      </c>
      <c r="Y144" s="110">
        <v>0.42303284950343767</v>
      </c>
      <c r="Z144" s="110">
        <v>-0.010938129110186545</v>
      </c>
      <c r="AA144" s="110">
        <v>0.12334622430286979</v>
      </c>
      <c r="AB144" s="110">
        <v>0.23156368907410751</v>
      </c>
      <c r="AC144" s="110">
        <v>-0.14712373105781962</v>
      </c>
      <c r="AD144" s="110">
        <v>1.0540509458915532</v>
      </c>
      <c r="AE144" s="110">
        <v>-0.20987066793572584</v>
      </c>
      <c r="AF144" s="110">
        <v>0.0386891054030114</v>
      </c>
      <c r="AG144" s="110">
        <v>0.31166217552955633</v>
      </c>
      <c r="AH144" s="110">
        <v>0.26135122484006845</v>
      </c>
      <c r="AI144" s="110">
        <v>0.14029094387702523</v>
      </c>
      <c r="AJ144" s="110">
        <v>0.26061809220577525</v>
      </c>
      <c r="AK144" s="110">
        <v>0.4930984432772927</v>
      </c>
      <c r="AL144" s="110">
        <v>-0.39099495792184535</v>
      </c>
      <c r="AM144" s="110">
        <v>0.1034403894018594</v>
      </c>
      <c r="AN144" s="110">
        <v>-0.14161803027249242</v>
      </c>
      <c r="AP144" s="7">
        <v>0.10684</v>
      </c>
      <c r="AQ144" s="7">
        <v>0.09475</v>
      </c>
      <c r="AR144" s="7">
        <v>0.11835000000000001</v>
      </c>
      <c r="AS144" s="7">
        <v>0.09015000000000001</v>
      </c>
      <c r="AT144" s="7">
        <v>0.10097</v>
      </c>
      <c r="AU144" s="7">
        <v>0.08858</v>
      </c>
      <c r="AV144" s="7">
        <v>0.07447000000000001</v>
      </c>
      <c r="AW144" s="7">
        <v>0.09794200000000003</v>
      </c>
      <c r="AX144" s="7">
        <v>0.08304800000000001</v>
      </c>
      <c r="AY144" s="7">
        <v>0.0824</v>
      </c>
      <c r="AZ144" s="7">
        <v>0.06946992163997248</v>
      </c>
      <c r="BA144" s="7">
        <v>0.07583259407866033</v>
      </c>
      <c r="BB144" s="7">
        <v>0.08018</v>
      </c>
      <c r="BC144" s="7">
        <v>0.08398</v>
      </c>
      <c r="BD144" s="7">
        <v>0.08910000000000001</v>
      </c>
      <c r="BE144" s="7">
        <v>0.08034</v>
      </c>
      <c r="BF144" s="7">
        <v>0.06251</v>
      </c>
      <c r="BG144" s="7">
        <v>0.07835</v>
      </c>
      <c r="BI144" s="87">
        <f t="shared" si="74"/>
        <v>201.98709111704133</v>
      </c>
      <c r="BJ144" s="87">
        <f t="shared" si="75"/>
        <v>-979.0144489677228</v>
      </c>
      <c r="BK144" s="87">
        <f t="shared" si="76"/>
        <v>1245.2987203972496</v>
      </c>
      <c r="BL144" s="87">
        <f t="shared" si="77"/>
        <v>-43.495689169239</v>
      </c>
      <c r="BM144" s="87">
        <f t="shared" si="78"/>
        <v>460.38238143700335</v>
      </c>
      <c r="BN144" s="87">
        <f t="shared" si="79"/>
        <v>919.4490994745421</v>
      </c>
      <c r="BO144" s="87">
        <f t="shared" si="80"/>
        <v>-644.544652052376</v>
      </c>
      <c r="BP144" s="87">
        <f t="shared" si="81"/>
        <v>3464.6654591455354</v>
      </c>
      <c r="BQ144" s="87">
        <f t="shared" si="82"/>
        <v>-1374.4199185375958</v>
      </c>
      <c r="BR144" s="87">
        <f t="shared" si="83"/>
        <v>197.46068237378154</v>
      </c>
      <c r="BS144" s="87">
        <f t="shared" si="84"/>
        <v>1593.9089313367676</v>
      </c>
      <c r="BT144" s="87">
        <f t="shared" si="85"/>
        <v>2027.575869870493</v>
      </c>
      <c r="BU144" s="87">
        <f t="shared" si="86"/>
        <v>1413.0384449181736</v>
      </c>
      <c r="BV144" s="87">
        <f t="shared" si="87"/>
        <v>2912.6886479391205</v>
      </c>
      <c r="BW144" s="87">
        <f t="shared" si="88"/>
        <v>6743.279003318826</v>
      </c>
      <c r="BX144" s="87">
        <f t="shared" si="89"/>
        <v>-7802.570261901811</v>
      </c>
      <c r="BY144" s="87">
        <f t="shared" si="90"/>
        <v>1189.1258908703192</v>
      </c>
      <c r="BZ144" s="87">
        <f t="shared" si="91"/>
        <v>-1725.3423760718943</v>
      </c>
      <c r="CB144" s="87">
        <f t="shared" si="92"/>
        <v>-239.55057688295867</v>
      </c>
      <c r="CC144" s="87">
        <f t="shared" si="93"/>
        <v>-1367.5737764677228</v>
      </c>
      <c r="CD144" s="87">
        <f t="shared" si="94"/>
        <v>896.9070913972495</v>
      </c>
      <c r="CE144" s="87">
        <f t="shared" si="95"/>
        <v>-401.978967169239</v>
      </c>
      <c r="CF144" s="87">
        <f t="shared" si="96"/>
        <v>83.5179146370033</v>
      </c>
      <c r="CG144" s="87">
        <f t="shared" si="97"/>
        <v>567.7324656745421</v>
      </c>
      <c r="CH144" s="87">
        <f t="shared" si="98"/>
        <v>-970.7954879523761</v>
      </c>
      <c r="CI144" s="87">
        <f t="shared" si="99"/>
        <v>3142.7301051455356</v>
      </c>
      <c r="CJ144" s="87">
        <f t="shared" si="100"/>
        <v>-1918.2921352575959</v>
      </c>
      <c r="CK144" s="87">
        <f t="shared" si="101"/>
        <v>-223.09078962621845</v>
      </c>
      <c r="CL144" s="87">
        <f t="shared" si="102"/>
        <v>1238.6244686871876</v>
      </c>
      <c r="CM144" s="87">
        <f t="shared" si="103"/>
        <v>1439.2628133785422</v>
      </c>
      <c r="CN144" s="87">
        <f t="shared" si="104"/>
        <v>605.4494489181735</v>
      </c>
      <c r="CO144" s="87">
        <f t="shared" si="105"/>
        <v>1974.1214495391207</v>
      </c>
      <c r="CP144" s="87">
        <f t="shared" si="106"/>
        <v>5524.807991318826</v>
      </c>
      <c r="CQ144" s="87">
        <f t="shared" si="107"/>
        <v>-9405.80959310181</v>
      </c>
      <c r="CR144" s="87">
        <f t="shared" si="108"/>
        <v>470.5259332703193</v>
      </c>
      <c r="CS144" s="87">
        <f t="shared" si="109"/>
        <v>-2679.8859105718943</v>
      </c>
      <c r="CT144" s="9">
        <f t="shared" si="110"/>
        <v>-1263.2975550633175</v>
      </c>
    </row>
    <row r="145" spans="1:98" ht="13.5">
      <c r="A145" s="113" t="s">
        <v>439</v>
      </c>
      <c r="B145" s="112" t="s">
        <v>438</v>
      </c>
      <c r="C145" s="87">
        <v>899.61</v>
      </c>
      <c r="D145" s="87">
        <v>1389.46</v>
      </c>
      <c r="E145" s="87">
        <v>1797.25</v>
      </c>
      <c r="F145" s="87">
        <v>2896.49</v>
      </c>
      <c r="G145" s="87">
        <v>3267.42</v>
      </c>
      <c r="H145" s="87">
        <v>4412.86</v>
      </c>
      <c r="I145" s="87">
        <v>6732.68</v>
      </c>
      <c r="J145" s="87">
        <v>11042.95</v>
      </c>
      <c r="K145" s="87">
        <v>14648.3</v>
      </c>
      <c r="L145" s="87">
        <v>12359.08</v>
      </c>
      <c r="M145" s="87">
        <v>8163.57</v>
      </c>
      <c r="N145" s="87">
        <v>13142.87</v>
      </c>
      <c r="O145" s="86">
        <v>11900.94</v>
      </c>
      <c r="P145" s="87">
        <v>10992.9</v>
      </c>
      <c r="Q145" s="87">
        <v>9064.25</v>
      </c>
      <c r="R145" s="87">
        <v>7113.33</v>
      </c>
      <c r="S145" s="87">
        <v>4904.64</v>
      </c>
      <c r="T145" s="87">
        <v>6818.39</v>
      </c>
      <c r="U145" s="87">
        <v>7796.74</v>
      </c>
      <c r="W145" s="110">
        <v>0.5306647080426001</v>
      </c>
      <c r="X145" s="110">
        <v>0.28462891874600116</v>
      </c>
      <c r="Y145" s="110">
        <v>0.5931021602440392</v>
      </c>
      <c r="Z145" s="110">
        <v>0.12340758108636196</v>
      </c>
      <c r="AA145" s="110">
        <v>0.3184917211632112</v>
      </c>
      <c r="AB145" s="110">
        <v>0.5604949345715491</v>
      </c>
      <c r="AC145" s="110">
        <v>0.6022925155116738</v>
      </c>
      <c r="AD145" s="110">
        <v>0.2953763690463629</v>
      </c>
      <c r="AE145" s="110">
        <v>-0.15319138537729693</v>
      </c>
      <c r="AF145" s="110">
        <v>-0.3373188022431489</v>
      </c>
      <c r="AG145" s="110">
        <v>0.6466259271624113</v>
      </c>
      <c r="AH145" s="110">
        <v>-0.07098844333177612</v>
      </c>
      <c r="AI145" s="110">
        <v>-0.05930673124093233</v>
      </c>
      <c r="AJ145" s="110">
        <v>-0.14438330601437388</v>
      </c>
      <c r="AK145" s="110">
        <v>0.0723972191734148</v>
      </c>
      <c r="AL145" s="110">
        <v>-0.28449937173431006</v>
      </c>
      <c r="AM145" s="110">
        <v>0.4322419962725841</v>
      </c>
      <c r="AN145" s="110">
        <v>0.16738630670718813</v>
      </c>
      <c r="AP145" s="7">
        <v>0.12137399455467243</v>
      </c>
      <c r="AQ145" s="7">
        <v>0.10702108574269062</v>
      </c>
      <c r="AR145" s="7">
        <v>0.13023825471613534</v>
      </c>
      <c r="AS145" s="7">
        <v>0.10180310570796555</v>
      </c>
      <c r="AT145" s="7">
        <v>0.11255456252710469</v>
      </c>
      <c r="AU145" s="7">
        <v>0.10024271535853385</v>
      </c>
      <c r="AV145" s="7">
        <v>0.08498372437878987</v>
      </c>
      <c r="AW145" s="7">
        <v>0.1110776013224842</v>
      </c>
      <c r="AX145" s="7">
        <v>0.0958581925291071</v>
      </c>
      <c r="AY145" s="7">
        <v>0.0977563294298451</v>
      </c>
      <c r="AZ145" s="7">
        <v>0.08440187558713329</v>
      </c>
      <c r="BA145" s="7">
        <v>0.08946102746299696</v>
      </c>
      <c r="BB145" s="7">
        <v>0.08018</v>
      </c>
      <c r="BC145" s="7">
        <v>0.08398</v>
      </c>
      <c r="BD145" s="7">
        <v>0.08910000000000001</v>
      </c>
      <c r="BE145" s="7">
        <v>0.08034</v>
      </c>
      <c r="BF145" s="7">
        <v>0.06251</v>
      </c>
      <c r="BG145" s="7">
        <v>0.07835</v>
      </c>
      <c r="BI145" s="87">
        <f t="shared" si="74"/>
        <v>477.39127800220353</v>
      </c>
      <c r="BJ145" s="87">
        <f t="shared" si="75"/>
        <v>395.4804974408188</v>
      </c>
      <c r="BK145" s="87">
        <f t="shared" si="76"/>
        <v>1065.9528574985993</v>
      </c>
      <c r="BL145" s="87">
        <f t="shared" si="77"/>
        <v>357.44882454083654</v>
      </c>
      <c r="BM145" s="87">
        <f t="shared" si="78"/>
        <v>1040.6462195630997</v>
      </c>
      <c r="BN145" s="87">
        <f t="shared" si="79"/>
        <v>2473.385676973406</v>
      </c>
      <c r="BO145" s="87">
        <f t="shared" si="80"/>
        <v>4055.0427733351366</v>
      </c>
      <c r="BP145" s="87">
        <f t="shared" si="81"/>
        <v>3261.8264745605334</v>
      </c>
      <c r="BQ145" s="87">
        <f t="shared" si="82"/>
        <v>-2243.9933704222585</v>
      </c>
      <c r="BR145" s="87">
        <f t="shared" si="83"/>
        <v>-4168.950062427257</v>
      </c>
      <c r="BS145" s="87">
        <f t="shared" si="84"/>
        <v>5278.776020205246</v>
      </c>
      <c r="BT145" s="87">
        <f t="shared" si="85"/>
        <v>-932.9918822119005</v>
      </c>
      <c r="BU145" s="87">
        <f t="shared" si="86"/>
        <v>-705.8058500944612</v>
      </c>
      <c r="BV145" s="87">
        <f t="shared" si="87"/>
        <v>-1587.1912446854105</v>
      </c>
      <c r="BW145" s="87">
        <f t="shared" si="88"/>
        <v>656.2264938926251</v>
      </c>
      <c r="BX145" s="87">
        <f t="shared" si="89"/>
        <v>-2023.7379159388197</v>
      </c>
      <c r="BY145" s="87">
        <f t="shared" si="90"/>
        <v>2119.991384598367</v>
      </c>
      <c r="BZ145" s="87">
        <f t="shared" si="91"/>
        <v>1141.3051197892246</v>
      </c>
      <c r="CB145" s="87">
        <f t="shared" si="92"/>
        <v>368.20201876087464</v>
      </c>
      <c r="CC145" s="87">
        <f t="shared" si="93"/>
        <v>246.77897964477987</v>
      </c>
      <c r="CD145" s="87">
        <f t="shared" si="94"/>
        <v>831.8821542100251</v>
      </c>
      <c r="CE145" s="87">
        <f t="shared" si="95"/>
        <v>62.57714688877141</v>
      </c>
      <c r="CF145" s="87">
        <f t="shared" si="96"/>
        <v>672.8831908707872</v>
      </c>
      <c r="CG145" s="87">
        <f t="shared" si="97"/>
        <v>2031.0286080763462</v>
      </c>
      <c r="CH145" s="87">
        <f t="shared" si="98"/>
        <v>3482.8745518845453</v>
      </c>
      <c r="CI145" s="87">
        <f t="shared" si="99"/>
        <v>2035.2020770364063</v>
      </c>
      <c r="CJ145" s="87">
        <f t="shared" si="100"/>
        <v>-3648.152932046378</v>
      </c>
      <c r="CK145" s="87">
        <f t="shared" si="101"/>
        <v>-5377.128358357068</v>
      </c>
      <c r="CL145" s="87">
        <f t="shared" si="102"/>
        <v>4589.755400718392</v>
      </c>
      <c r="CM145" s="87">
        <f t="shared" si="103"/>
        <v>-2108.7665362244993</v>
      </c>
      <c r="CN145" s="87">
        <f t="shared" si="104"/>
        <v>-1660.0232192944613</v>
      </c>
      <c r="CO145" s="87">
        <f t="shared" si="105"/>
        <v>-2510.3749866854105</v>
      </c>
      <c r="CP145" s="87">
        <f t="shared" si="106"/>
        <v>-151.39818110737505</v>
      </c>
      <c r="CQ145" s="87">
        <f t="shared" si="107"/>
        <v>-2595.2228481388197</v>
      </c>
      <c r="CR145" s="87">
        <f t="shared" si="108"/>
        <v>1813.4023381983668</v>
      </c>
      <c r="CS145" s="87">
        <f t="shared" si="109"/>
        <v>607.0842632892245</v>
      </c>
      <c r="CT145" s="9">
        <f t="shared" si="110"/>
        <v>-1309.3963322754914</v>
      </c>
    </row>
    <row r="146" spans="1:98" ht="13.5">
      <c r="A146" s="113" t="s">
        <v>479</v>
      </c>
      <c r="B146" s="112" t="s">
        <v>478</v>
      </c>
      <c r="C146" s="87">
        <v>2423.77</v>
      </c>
      <c r="D146" s="87">
        <v>2006.3</v>
      </c>
      <c r="E146" s="87">
        <v>2141.86</v>
      </c>
      <c r="F146" s="87">
        <v>2864.44</v>
      </c>
      <c r="G146" s="87">
        <v>2026.84</v>
      </c>
      <c r="H146" s="87">
        <v>2556.72</v>
      </c>
      <c r="I146" s="87">
        <v>4051.59</v>
      </c>
      <c r="J146" s="87">
        <v>3254.98</v>
      </c>
      <c r="K146" s="87">
        <v>3143.55</v>
      </c>
      <c r="L146" s="87">
        <v>4709.32</v>
      </c>
      <c r="M146" s="87">
        <v>4373.42</v>
      </c>
      <c r="N146" s="87">
        <v>6778.59</v>
      </c>
      <c r="O146" s="86">
        <v>4757.73</v>
      </c>
      <c r="P146" s="87">
        <v>4297.6</v>
      </c>
      <c r="Q146" s="87">
        <v>4231.33</v>
      </c>
      <c r="R146" s="87">
        <v>3499.42</v>
      </c>
      <c r="S146" s="87">
        <v>3013.49</v>
      </c>
      <c r="T146" s="87">
        <v>5631.91</v>
      </c>
      <c r="U146" s="87">
        <v>9196.16</v>
      </c>
      <c r="W146" s="110">
        <v>-0.1902052643267309</v>
      </c>
      <c r="X146" s="110">
        <v>0.07656545870062037</v>
      </c>
      <c r="Y146" s="110">
        <v>0.3143251089707819</v>
      </c>
      <c r="Z146" s="110">
        <v>-0.28615201922159905</v>
      </c>
      <c r="AA146" s="110">
        <v>0.2708102587087404</v>
      </c>
      <c r="AB146" s="110">
        <v>0.5130885968630774</v>
      </c>
      <c r="AC146" s="110">
        <v>-0.1948889665868767</v>
      </c>
      <c r="AD146" s="110">
        <v>0.006898318013017102</v>
      </c>
      <c r="AE146" s="110">
        <v>0.4968177696186855</v>
      </c>
      <c r="AF146" s="110">
        <v>-0.06432295947675726</v>
      </c>
      <c r="AG146" s="110">
        <v>0.6353310210455041</v>
      </c>
      <c r="AH146" s="110">
        <v>-0.2957588531255131</v>
      </c>
      <c r="AI146" s="110">
        <v>0.14139747144066295</v>
      </c>
      <c r="AJ146" s="110">
        <v>0.011469601763412829</v>
      </c>
      <c r="AK146" s="110">
        <v>-0.2912938598998319</v>
      </c>
      <c r="AL146" s="110">
        <v>-0.2965861394601468</v>
      </c>
      <c r="AM146" s="110">
        <v>0.8634977647924278</v>
      </c>
      <c r="AN146" s="110">
        <v>0.1464996605367228</v>
      </c>
      <c r="AP146" s="7">
        <v>0.12664235996905973</v>
      </c>
      <c r="AQ146" s="7">
        <v>0.10808808060026923</v>
      </c>
      <c r="AR146" s="7">
        <v>0.1331634933093284</v>
      </c>
      <c r="AS146" s="7">
        <v>0.10376259943832988</v>
      </c>
      <c r="AT146" s="7">
        <v>0.11694181524024184</v>
      </c>
      <c r="AU146" s="7">
        <v>0.10027204785606945</v>
      </c>
      <c r="AV146" s="7">
        <v>0.0843266273272725</v>
      </c>
      <c r="AW146" s="7">
        <v>0.10895738059746549</v>
      </c>
      <c r="AX146" s="7">
        <v>0.0917468148858522</v>
      </c>
      <c r="AY146" s="7">
        <v>0.08749157360266803</v>
      </c>
      <c r="AZ146" s="7">
        <v>0.07334993377933183</v>
      </c>
      <c r="BA146" s="7">
        <v>0.07915804172344278</v>
      </c>
      <c r="BB146" s="7">
        <v>0.08018</v>
      </c>
      <c r="BC146" s="7">
        <v>0.08398</v>
      </c>
      <c r="BD146" s="7">
        <v>0.08910000000000001</v>
      </c>
      <c r="BE146" s="7">
        <v>0.08034</v>
      </c>
      <c r="BF146" s="7">
        <v>0.06251</v>
      </c>
      <c r="BG146" s="7">
        <v>0.07835</v>
      </c>
      <c r="BI146" s="87">
        <f t="shared" si="74"/>
        <v>-461.01381351720056</v>
      </c>
      <c r="BJ146" s="87">
        <f t="shared" si="75"/>
        <v>153.61327979105465</v>
      </c>
      <c r="BK146" s="87">
        <f t="shared" si="76"/>
        <v>673.240377900159</v>
      </c>
      <c r="BL146" s="87">
        <f t="shared" si="77"/>
        <v>-819.6652899391172</v>
      </c>
      <c r="BM146" s="87">
        <f t="shared" si="78"/>
        <v>548.8890647612234</v>
      </c>
      <c r="BN146" s="87">
        <f t="shared" si="79"/>
        <v>1311.8238773717671</v>
      </c>
      <c r="BO146" s="87">
        <f t="shared" si="80"/>
        <v>-789.6101881337238</v>
      </c>
      <c r="BP146" s="87">
        <f t="shared" si="81"/>
        <v>22.453887166010407</v>
      </c>
      <c r="BQ146" s="87">
        <f t="shared" si="82"/>
        <v>1561.771499684819</v>
      </c>
      <c r="BR146" s="87">
        <f t="shared" si="83"/>
        <v>-302.91739952308245</v>
      </c>
      <c r="BS146" s="87">
        <f t="shared" si="84"/>
        <v>2778.5693940608285</v>
      </c>
      <c r="BT146" s="87">
        <f t="shared" si="85"/>
        <v>-2004.828004208072</v>
      </c>
      <c r="BU146" s="87">
        <f t="shared" si="86"/>
        <v>672.7309917973853</v>
      </c>
      <c r="BV146" s="87">
        <f t="shared" si="87"/>
        <v>49.29176053844298</v>
      </c>
      <c r="BW146" s="87">
        <f t="shared" si="88"/>
        <v>-1232.5604482099557</v>
      </c>
      <c r="BX146" s="87">
        <f t="shared" si="89"/>
        <v>-1037.879468149627</v>
      </c>
      <c r="BY146" s="87">
        <f t="shared" si="90"/>
        <v>2602.141879224333</v>
      </c>
      <c r="BZ146" s="87">
        <f t="shared" si="91"/>
        <v>825.0729031733746</v>
      </c>
      <c r="CB146" s="87">
        <f t="shared" si="92"/>
        <v>-767.9657663394084</v>
      </c>
      <c r="CC146" s="87">
        <f t="shared" si="93"/>
        <v>-63.2438363172655</v>
      </c>
      <c r="CD146" s="87">
        <f t="shared" si="94"/>
        <v>388.02281812064086</v>
      </c>
      <c r="CE146" s="87">
        <f t="shared" si="95"/>
        <v>-1116.8870302742469</v>
      </c>
      <c r="CF146" s="87">
        <f t="shared" si="96"/>
        <v>311.8667159596917</v>
      </c>
      <c r="CG146" s="87">
        <f t="shared" si="97"/>
        <v>1055.4563271771972</v>
      </c>
      <c r="CH146" s="87">
        <f t="shared" si="98"/>
        <v>-1131.2671081466278</v>
      </c>
      <c r="CI146" s="87">
        <f t="shared" si="99"/>
        <v>-332.20020753112783</v>
      </c>
      <c r="CJ146" s="87">
        <f t="shared" si="100"/>
        <v>1273.3607997503982</v>
      </c>
      <c r="CK146" s="87">
        <f t="shared" si="101"/>
        <v>-714.943216921599</v>
      </c>
      <c r="CL146" s="87">
        <f t="shared" si="102"/>
        <v>2457.779326671623</v>
      </c>
      <c r="CM146" s="87">
        <f t="shared" si="103"/>
        <v>-2541.4079142541837</v>
      </c>
      <c r="CN146" s="87">
        <f t="shared" si="104"/>
        <v>291.25620039738527</v>
      </c>
      <c r="CO146" s="87">
        <f t="shared" si="105"/>
        <v>-311.62068746155705</v>
      </c>
      <c r="CP146" s="87">
        <f t="shared" si="106"/>
        <v>-1609.5719512099558</v>
      </c>
      <c r="CQ146" s="87">
        <f t="shared" si="107"/>
        <v>-1319.0228709496268</v>
      </c>
      <c r="CR146" s="87">
        <f t="shared" si="108"/>
        <v>2413.768619324333</v>
      </c>
      <c r="CS146" s="87">
        <f t="shared" si="109"/>
        <v>383.8127546733745</v>
      </c>
      <c r="CT146" s="9">
        <f t="shared" si="110"/>
        <v>-1332.807027330955</v>
      </c>
    </row>
    <row r="147" spans="1:98" ht="13.5">
      <c r="A147" s="113" t="s">
        <v>605</v>
      </c>
      <c r="B147" s="112" t="s">
        <v>604</v>
      </c>
      <c r="C147" s="87">
        <v>934.52</v>
      </c>
      <c r="D147" s="87">
        <v>890.08</v>
      </c>
      <c r="E147" s="87">
        <v>1544.6</v>
      </c>
      <c r="F147" s="87">
        <v>2557.72</v>
      </c>
      <c r="G147" s="87">
        <v>2908.01</v>
      </c>
      <c r="H147" s="87">
        <v>4627.25</v>
      </c>
      <c r="I147" s="87">
        <v>13425.46</v>
      </c>
      <c r="J147" s="87">
        <v>9748.45</v>
      </c>
      <c r="K147" s="87">
        <v>5350.76</v>
      </c>
      <c r="L147" s="87">
        <v>8632.21</v>
      </c>
      <c r="M147" s="87">
        <v>8555.79</v>
      </c>
      <c r="N147" s="87">
        <v>13517.5</v>
      </c>
      <c r="O147" s="86">
        <v>16784.3</v>
      </c>
      <c r="P147" s="87">
        <v>16609.86</v>
      </c>
      <c r="Q147" s="87">
        <v>19294.27</v>
      </c>
      <c r="R147" s="87">
        <v>16312.86</v>
      </c>
      <c r="S147" s="87">
        <v>12783.89</v>
      </c>
      <c r="T147" s="87">
        <v>17800.61</v>
      </c>
      <c r="U147" s="87">
        <v>16467.14</v>
      </c>
      <c r="W147" s="110">
        <v>-0.07291273139403087</v>
      </c>
      <c r="X147" s="110">
        <v>0.45599022004889966</v>
      </c>
      <c r="Y147" s="110">
        <v>0.47719003638399093</v>
      </c>
      <c r="Z147" s="110">
        <v>0.11140583554376682</v>
      </c>
      <c r="AA147" s="110">
        <v>0.5364814183429933</v>
      </c>
      <c r="AB147" s="110">
        <v>1.3613669144568958</v>
      </c>
      <c r="AC147" s="110">
        <v>-0.28760043226988685</v>
      </c>
      <c r="AD147" s="110">
        <v>-0.4307479224376731</v>
      </c>
      <c r="AE147" s="110">
        <v>0.5831305758313059</v>
      </c>
      <c r="AF147" s="110">
        <v>-0.0213700234192038</v>
      </c>
      <c r="AG147" s="110">
        <v>0.49177385581812727</v>
      </c>
      <c r="AH147" s="110">
        <v>0.24383396831762583</v>
      </c>
      <c r="AI147" s="110">
        <v>0.018644962058316894</v>
      </c>
      <c r="AJ147" s="110">
        <v>0.1857866473702252</v>
      </c>
      <c r="AK147" s="110">
        <v>-0.12624938975821576</v>
      </c>
      <c r="AL147" s="110">
        <v>-0.21209436708767704</v>
      </c>
      <c r="AM147" s="110">
        <v>0.3938043807879823</v>
      </c>
      <c r="AN147" s="110">
        <v>-0.05837224481598646</v>
      </c>
      <c r="AP147" s="7">
        <v>0.12610743292014415</v>
      </c>
      <c r="AQ147" s="7">
        <v>0.11204886761991509</v>
      </c>
      <c r="AR147" s="7">
        <v>0.13556545955837407</v>
      </c>
      <c r="AS147" s="7">
        <v>0.10577354898549392</v>
      </c>
      <c r="AT147" s="7">
        <v>0.11693865549970969</v>
      </c>
      <c r="AU147" s="7">
        <v>0.09675724422910303</v>
      </c>
      <c r="AV147" s="7">
        <v>0.08030640742823728</v>
      </c>
      <c r="AW147" s="7">
        <v>0.10402982865808574</v>
      </c>
      <c r="AX147" s="7">
        <v>0.08924791441443344</v>
      </c>
      <c r="AY147" s="7">
        <v>0.08838847441110365</v>
      </c>
      <c r="AZ147" s="7">
        <v>0.07559356819598244</v>
      </c>
      <c r="BA147" s="7">
        <v>0.08102344028601846</v>
      </c>
      <c r="BB147" s="7">
        <v>0.08018</v>
      </c>
      <c r="BC147" s="7">
        <v>0.08398</v>
      </c>
      <c r="BD147" s="7">
        <v>0.08910000000000001</v>
      </c>
      <c r="BE147" s="7">
        <v>0.08034</v>
      </c>
      <c r="BF147" s="7">
        <v>0.06251</v>
      </c>
      <c r="BG147" s="7">
        <v>0.07835</v>
      </c>
      <c r="BI147" s="87">
        <f t="shared" si="74"/>
        <v>-68.13840574234973</v>
      </c>
      <c r="BJ147" s="87">
        <f t="shared" si="75"/>
        <v>405.86777506112463</v>
      </c>
      <c r="BK147" s="87">
        <f t="shared" si="76"/>
        <v>737.0677301987123</v>
      </c>
      <c r="BL147" s="87">
        <f t="shared" si="77"/>
        <v>284.94493368700324</v>
      </c>
      <c r="BM147" s="87">
        <f t="shared" si="78"/>
        <v>1560.0933293556081</v>
      </c>
      <c r="BN147" s="87">
        <f t="shared" si="79"/>
        <v>6299.385054920671</v>
      </c>
      <c r="BO147" s="87">
        <f t="shared" si="80"/>
        <v>-3861.168099422075</v>
      </c>
      <c r="BP147" s="87">
        <f t="shared" si="81"/>
        <v>-4199.124584487535</v>
      </c>
      <c r="BQ147" s="87">
        <f t="shared" si="82"/>
        <v>3120.1917599351186</v>
      </c>
      <c r="BR147" s="87">
        <f t="shared" si="83"/>
        <v>-184.4705298594852</v>
      </c>
      <c r="BS147" s="87">
        <f t="shared" si="84"/>
        <v>4207.513837870176</v>
      </c>
      <c r="BT147" s="87">
        <f t="shared" si="85"/>
        <v>3296.025666733507</v>
      </c>
      <c r="BU147" s="87">
        <f t="shared" si="86"/>
        <v>312.9426366754082</v>
      </c>
      <c r="BV147" s="87">
        <f t="shared" si="87"/>
        <v>3085.890202688809</v>
      </c>
      <c r="BW147" s="87">
        <f t="shared" si="88"/>
        <v>-2435.8898133302496</v>
      </c>
      <c r="BX147" s="87">
        <f t="shared" si="89"/>
        <v>-3459.865717089883</v>
      </c>
      <c r="BY147" s="87">
        <f t="shared" si="90"/>
        <v>5034.351885511679</v>
      </c>
      <c r="BZ147" s="87">
        <f t="shared" si="91"/>
        <v>-1039.0615647938969</v>
      </c>
      <c r="CB147" s="87">
        <f t="shared" si="92"/>
        <v>-185.98832395488284</v>
      </c>
      <c r="CC147" s="87">
        <f t="shared" si="93"/>
        <v>306.13531896999064</v>
      </c>
      <c r="CD147" s="87">
        <f t="shared" si="94"/>
        <v>527.6733213648478</v>
      </c>
      <c r="CE147" s="87">
        <f t="shared" si="95"/>
        <v>14.405811975825761</v>
      </c>
      <c r="CF147" s="87">
        <f t="shared" si="96"/>
        <v>1220.0345497758974</v>
      </c>
      <c r="CG147" s="87">
        <f t="shared" si="97"/>
        <v>5851.6650965615545</v>
      </c>
      <c r="CH147" s="87">
        <f t="shared" si="98"/>
        <v>-4939.318560093577</v>
      </c>
      <c r="CI147" s="87">
        <f t="shared" si="99"/>
        <v>-5213.254167669451</v>
      </c>
      <c r="CJ147" s="87">
        <f t="shared" si="100"/>
        <v>2642.6475894029445</v>
      </c>
      <c r="CK147" s="87">
        <f t="shared" si="101"/>
        <v>-947.4584025557581</v>
      </c>
      <c r="CL147" s="87">
        <f t="shared" si="102"/>
        <v>3560.751143034671</v>
      </c>
      <c r="CM147" s="87">
        <f t="shared" si="103"/>
        <v>2200.7913126672524</v>
      </c>
      <c r="CN147" s="87">
        <f t="shared" si="104"/>
        <v>-1032.8225373245916</v>
      </c>
      <c r="CO147" s="87">
        <f t="shared" si="105"/>
        <v>1690.994159888809</v>
      </c>
      <c r="CP147" s="87">
        <f t="shared" si="106"/>
        <v>-4155.00927033025</v>
      </c>
      <c r="CQ147" s="87">
        <f t="shared" si="107"/>
        <v>-4770.4408894898825</v>
      </c>
      <c r="CR147" s="87">
        <f t="shared" si="108"/>
        <v>4235.230921611679</v>
      </c>
      <c r="CS147" s="87">
        <f t="shared" si="109"/>
        <v>-2433.739358293897</v>
      </c>
      <c r="CT147" s="9">
        <f t="shared" si="110"/>
        <v>-1427.7022844588187</v>
      </c>
    </row>
    <row r="148" spans="1:98" ht="13.5">
      <c r="A148" s="113" t="s">
        <v>377</v>
      </c>
      <c r="B148" s="112" t="s">
        <v>376</v>
      </c>
      <c r="C148" s="87">
        <v>1352.73</v>
      </c>
      <c r="D148" s="87">
        <v>1675.21</v>
      </c>
      <c r="E148" s="87">
        <v>2136.26</v>
      </c>
      <c r="F148" s="87">
        <v>2221.51</v>
      </c>
      <c r="G148" s="87">
        <v>3554.33</v>
      </c>
      <c r="H148" s="87">
        <v>4150.04</v>
      </c>
      <c r="I148" s="87">
        <v>7239.23</v>
      </c>
      <c r="J148" s="87">
        <v>9693.93</v>
      </c>
      <c r="K148" s="87">
        <v>12045.75</v>
      </c>
      <c r="L148" s="87">
        <v>16441.43</v>
      </c>
      <c r="M148" s="87">
        <v>13966.86</v>
      </c>
      <c r="N148" s="87">
        <v>14400.2</v>
      </c>
      <c r="O148" s="86">
        <v>17848.22</v>
      </c>
      <c r="P148" s="87">
        <v>14140.02</v>
      </c>
      <c r="Q148" s="87">
        <v>18261.16</v>
      </c>
      <c r="R148" s="87">
        <v>11278.68</v>
      </c>
      <c r="S148" s="87">
        <v>3951.02</v>
      </c>
      <c r="T148" s="87">
        <v>5907.96</v>
      </c>
      <c r="U148" s="87">
        <v>8166.02</v>
      </c>
      <c r="W148" s="110">
        <v>0.17621692734980265</v>
      </c>
      <c r="X148" s="110">
        <v>0.2761449077238549</v>
      </c>
      <c r="Y148" s="110">
        <v>0.0337439742903054</v>
      </c>
      <c r="Z148" s="110">
        <v>0.6434291097503533</v>
      </c>
      <c r="AA148" s="110">
        <v>0.16623674405273725</v>
      </c>
      <c r="AB148" s="110">
        <v>0.7463996067829934</v>
      </c>
      <c r="AC148" s="110">
        <v>0.35644024148266973</v>
      </c>
      <c r="AD148" s="110">
        <v>0.24400871459694984</v>
      </c>
      <c r="AE148" s="110">
        <v>0.3697439746476523</v>
      </c>
      <c r="AF148" s="110">
        <v>-0.14704163267294168</v>
      </c>
      <c r="AG148" s="110">
        <v>0.0333202469752667</v>
      </c>
      <c r="AH148" s="110">
        <v>0.28704157830384824</v>
      </c>
      <c r="AI148" s="110">
        <v>-0.14214567838815684</v>
      </c>
      <c r="AJ148" s="110">
        <v>0.3880633340403261</v>
      </c>
      <c r="AK148" s="110">
        <v>-0.32357223217859443</v>
      </c>
      <c r="AL148" s="110">
        <v>-0.6202634635413717</v>
      </c>
      <c r="AM148" s="110">
        <v>0.5212284885526726</v>
      </c>
      <c r="AN148" s="110">
        <v>0.3950829618965883</v>
      </c>
      <c r="AP148" s="7">
        <v>0.12301794656045942</v>
      </c>
      <c r="AQ148" s="7">
        <v>0.10795542462120182</v>
      </c>
      <c r="AR148" s="7">
        <v>0.13117810742544628</v>
      </c>
      <c r="AS148" s="7">
        <v>0.0961149454449674</v>
      </c>
      <c r="AT148" s="7">
        <v>0.10683086174774475</v>
      </c>
      <c r="AU148" s="7">
        <v>0.09377429050142357</v>
      </c>
      <c r="AV148" s="7">
        <v>0.07799410393449405</v>
      </c>
      <c r="AW148" s="7">
        <v>0.09873233785803431</v>
      </c>
      <c r="AX148" s="7">
        <v>0.08374230709785502</v>
      </c>
      <c r="AY148" s="7">
        <v>0.0824</v>
      </c>
      <c r="AZ148" s="7">
        <v>0.06986700000000001</v>
      </c>
      <c r="BA148" s="7">
        <v>0.074631</v>
      </c>
      <c r="BB148" s="7">
        <v>0.08018</v>
      </c>
      <c r="BC148" s="7">
        <v>0.08398</v>
      </c>
      <c r="BD148" s="7">
        <v>0.08910000000000001</v>
      </c>
      <c r="BE148" s="7">
        <v>0.08034</v>
      </c>
      <c r="BF148" s="7">
        <v>0.06251</v>
      </c>
      <c r="BG148" s="7">
        <v>0.07835</v>
      </c>
      <c r="BI148" s="87">
        <f t="shared" si="74"/>
        <v>238.37392413389856</v>
      </c>
      <c r="BJ148" s="87">
        <f t="shared" si="75"/>
        <v>462.600710868079</v>
      </c>
      <c r="BK148" s="87">
        <f t="shared" si="76"/>
        <v>72.08590251740782</v>
      </c>
      <c r="BL148" s="87">
        <f t="shared" si="77"/>
        <v>1429.3842016015074</v>
      </c>
      <c r="BM148" s="87">
        <f t="shared" si="78"/>
        <v>590.8602464889656</v>
      </c>
      <c r="BN148" s="87">
        <f t="shared" si="79"/>
        <v>3097.588224133694</v>
      </c>
      <c r="BO148" s="87">
        <f t="shared" si="80"/>
        <v>2580.352889348587</v>
      </c>
      <c r="BP148" s="87">
        <f t="shared" si="81"/>
        <v>2365.4033986928102</v>
      </c>
      <c r="BQ148" s="87">
        <f t="shared" si="82"/>
        <v>4453.843482611957</v>
      </c>
      <c r="BR148" s="87">
        <f t="shared" si="83"/>
        <v>-2417.5747106778836</v>
      </c>
      <c r="BS148" s="87">
        <f t="shared" si="84"/>
        <v>465.37922466897345</v>
      </c>
      <c r="BT148" s="87">
        <f t="shared" si="85"/>
        <v>4133.456135891076</v>
      </c>
      <c r="BU148" s="87">
        <f t="shared" si="86"/>
        <v>-2537.0473399210687</v>
      </c>
      <c r="BV148" s="87">
        <f t="shared" si="87"/>
        <v>5487.223304596892</v>
      </c>
      <c r="BW148" s="87">
        <f t="shared" si="88"/>
        <v>-5908.804303370462</v>
      </c>
      <c r="BX148" s="87">
        <f t="shared" si="89"/>
        <v>-6995.753120974799</v>
      </c>
      <c r="BY148" s="87">
        <f t="shared" si="90"/>
        <v>2059.38418284138</v>
      </c>
      <c r="BZ148" s="87">
        <f t="shared" si="91"/>
        <v>2334.134335566568</v>
      </c>
      <c r="CB148" s="87">
        <f t="shared" si="92"/>
        <v>71.96385728316828</v>
      </c>
      <c r="CC148" s="87">
        <f t="shared" si="93"/>
        <v>281.75270398839547</v>
      </c>
      <c r="CD148" s="87">
        <f t="shared" si="94"/>
        <v>-208.14464125127608</v>
      </c>
      <c r="CE148" s="87">
        <f t="shared" si="95"/>
        <v>1215.8638891460578</v>
      </c>
      <c r="CF148" s="87">
        <f t="shared" si="96"/>
        <v>211.14810965310397</v>
      </c>
      <c r="CG148" s="87">
        <f t="shared" si="97"/>
        <v>2708.421167581166</v>
      </c>
      <c r="CH148" s="87">
        <f t="shared" si="98"/>
        <v>2015.7356323228798</v>
      </c>
      <c r="CI148" s="87">
        <f t="shared" si="99"/>
        <v>1408.2990267606754</v>
      </c>
      <c r="CJ148" s="87">
        <f t="shared" si="100"/>
        <v>3445.1045868879705</v>
      </c>
      <c r="CK148" s="87">
        <f t="shared" si="101"/>
        <v>-3772.3485426778834</v>
      </c>
      <c r="CL148" s="87">
        <f t="shared" si="102"/>
        <v>-510.44338295102676</v>
      </c>
      <c r="CM148" s="87">
        <f t="shared" si="103"/>
        <v>3058.7548096910755</v>
      </c>
      <c r="CN148" s="87">
        <f t="shared" si="104"/>
        <v>-3968.1176195210687</v>
      </c>
      <c r="CO148" s="87">
        <f t="shared" si="105"/>
        <v>4299.744424996892</v>
      </c>
      <c r="CP148" s="87">
        <f t="shared" si="106"/>
        <v>-7535.873659370462</v>
      </c>
      <c r="CQ148" s="87">
        <f t="shared" si="107"/>
        <v>-7901.882272174798</v>
      </c>
      <c r="CR148" s="87">
        <f t="shared" si="108"/>
        <v>1812.4059226413804</v>
      </c>
      <c r="CS148" s="87">
        <f t="shared" si="109"/>
        <v>1871.2456695665678</v>
      </c>
      <c r="CT148" s="9">
        <f t="shared" si="110"/>
        <v>-1496.3703174271823</v>
      </c>
    </row>
    <row r="149" spans="1:98" ht="13.5">
      <c r="A149" s="113" t="s">
        <v>187</v>
      </c>
      <c r="B149" s="112" t="s">
        <v>186</v>
      </c>
      <c r="C149" s="87">
        <v>2730.8</v>
      </c>
      <c r="D149" s="87">
        <v>2807.92</v>
      </c>
      <c r="E149" s="87">
        <v>2573.36</v>
      </c>
      <c r="F149" s="87">
        <v>3441.89</v>
      </c>
      <c r="G149" s="87">
        <v>4986.84</v>
      </c>
      <c r="H149" s="87">
        <v>7386.49</v>
      </c>
      <c r="I149" s="87">
        <v>5762.21</v>
      </c>
      <c r="J149" s="87">
        <v>6926.4</v>
      </c>
      <c r="K149" s="87">
        <v>13745.05</v>
      </c>
      <c r="L149" s="87">
        <v>12249.35</v>
      </c>
      <c r="M149" s="87">
        <v>10805.82</v>
      </c>
      <c r="N149" s="87">
        <v>10768.66</v>
      </c>
      <c r="O149" s="86">
        <v>14314.48</v>
      </c>
      <c r="P149" s="87">
        <v>20777.28</v>
      </c>
      <c r="Q149" s="87">
        <v>23946.29</v>
      </c>
      <c r="R149" s="87">
        <v>25804.83</v>
      </c>
      <c r="S149" s="87">
        <v>9862.51</v>
      </c>
      <c r="T149" s="87">
        <v>12544.2</v>
      </c>
      <c r="U149" s="87">
        <v>24655.91</v>
      </c>
      <c r="W149" s="110">
        <v>0.039166666666666794</v>
      </c>
      <c r="X149" s="110">
        <v>-0.06575781876503606</v>
      </c>
      <c r="Y149" s="110">
        <v>0.36566523605150203</v>
      </c>
      <c r="Z149" s="110">
        <v>0.437460716530484</v>
      </c>
      <c r="AA149" s="110">
        <v>0.27940533449934435</v>
      </c>
      <c r="AB149" s="110">
        <v>-0.5898838004101162</v>
      </c>
      <c r="AC149" s="110">
        <v>0.2175</v>
      </c>
      <c r="AD149" s="110">
        <v>1.001368925393566</v>
      </c>
      <c r="AE149" s="110">
        <v>-0.11149110807113527</v>
      </c>
      <c r="AF149" s="110">
        <v>-0.10431100846805241</v>
      </c>
      <c r="AG149" s="110">
        <v>0.015040825096690913</v>
      </c>
      <c r="AH149" s="110">
        <v>0.34250635055038114</v>
      </c>
      <c r="AI149" s="110">
        <v>0.4377699996846718</v>
      </c>
      <c r="AJ149" s="110">
        <v>0.2367532239670147</v>
      </c>
      <c r="AK149" s="110">
        <v>0.09350782926353496</v>
      </c>
      <c r="AL149" s="110">
        <v>-0.600609756097561</v>
      </c>
      <c r="AM149" s="110">
        <v>0.2821585187591358</v>
      </c>
      <c r="AN149" s="110">
        <v>0.4305665516040158</v>
      </c>
      <c r="AP149" s="7">
        <v>0.11727437043871225</v>
      </c>
      <c r="AQ149" s="7">
        <v>0.10414348305756588</v>
      </c>
      <c r="AR149" s="7">
        <v>0.13068080555331427</v>
      </c>
      <c r="AS149" s="7">
        <v>0.0981846268667123</v>
      </c>
      <c r="AT149" s="7">
        <v>0.1062943732836781</v>
      </c>
      <c r="AU149" s="7">
        <v>0.09440432824543911</v>
      </c>
      <c r="AV149" s="7">
        <v>0.08153277277661115</v>
      </c>
      <c r="AW149" s="7">
        <v>0.10406483789471542</v>
      </c>
      <c r="AX149" s="7">
        <v>0.0886224502013784</v>
      </c>
      <c r="AY149" s="7">
        <v>0.08659739875626091</v>
      </c>
      <c r="AZ149" s="7">
        <v>0.07222005206411528</v>
      </c>
      <c r="BA149" s="7">
        <v>0.07501774395636732</v>
      </c>
      <c r="BB149" s="7">
        <v>0.08018</v>
      </c>
      <c r="BC149" s="7">
        <v>0.08398</v>
      </c>
      <c r="BD149" s="7">
        <v>0.08910000000000001</v>
      </c>
      <c r="BE149" s="7">
        <v>0.08034</v>
      </c>
      <c r="BF149" s="7">
        <v>0.06251</v>
      </c>
      <c r="BG149" s="7">
        <v>0.07835</v>
      </c>
      <c r="BI149" s="87">
        <f t="shared" si="74"/>
        <v>106.95633333333369</v>
      </c>
      <c r="BJ149" s="87">
        <f t="shared" si="75"/>
        <v>-184.64269446672006</v>
      </c>
      <c r="BK149" s="87">
        <f t="shared" si="76"/>
        <v>940.9882918454933</v>
      </c>
      <c r="BL149" s="87">
        <f t="shared" si="77"/>
        <v>1505.6916656191077</v>
      </c>
      <c r="BM149" s="87">
        <f t="shared" si="78"/>
        <v>1393.3496982947104</v>
      </c>
      <c r="BN149" s="87">
        <f t="shared" si="79"/>
        <v>-4357.170792891319</v>
      </c>
      <c r="BO149" s="87">
        <f t="shared" si="80"/>
        <v>1253.280675</v>
      </c>
      <c r="BP149" s="87">
        <f t="shared" si="81"/>
        <v>6935.881724845995</v>
      </c>
      <c r="BQ149" s="87">
        <f t="shared" si="82"/>
        <v>-1532.4508549931577</v>
      </c>
      <c r="BR149" s="87">
        <f t="shared" si="83"/>
        <v>-1277.7420515781378</v>
      </c>
      <c r="BS149" s="87">
        <f t="shared" si="84"/>
        <v>162.5284486463246</v>
      </c>
      <c r="BT149" s="87">
        <f t="shared" si="85"/>
        <v>3688.334436917867</v>
      </c>
      <c r="BU149" s="87">
        <f t="shared" si="86"/>
        <v>6266.4499050862405</v>
      </c>
      <c r="BV149" s="87">
        <f t="shared" si="87"/>
        <v>4919.088025265375</v>
      </c>
      <c r="BW149" s="87">
        <f t="shared" si="88"/>
        <v>2239.1655968150944</v>
      </c>
      <c r="BX149" s="87">
        <f t="shared" si="89"/>
        <v>-15498.632652439024</v>
      </c>
      <c r="BY149" s="87">
        <f t="shared" si="90"/>
        <v>2782.7912128471644</v>
      </c>
      <c r="BZ149" s="87">
        <f t="shared" si="91"/>
        <v>5401.112936631095</v>
      </c>
      <c r="CB149" s="87">
        <f t="shared" si="92"/>
        <v>-213.29651746070175</v>
      </c>
      <c r="CC149" s="87">
        <f t="shared" si="93"/>
        <v>-477.0692634137204</v>
      </c>
      <c r="CD149" s="87">
        <f t="shared" si="94"/>
        <v>604.6995340668165</v>
      </c>
      <c r="CE149" s="87">
        <f t="shared" si="95"/>
        <v>1167.750980252839</v>
      </c>
      <c r="CF149" s="87">
        <f t="shared" si="96"/>
        <v>863.276665828733</v>
      </c>
      <c r="CG149" s="87">
        <f t="shared" si="97"/>
        <v>-5054.487419432972</v>
      </c>
      <c r="CH149" s="87">
        <f t="shared" si="98"/>
        <v>783.4717163788833</v>
      </c>
      <c r="CI149" s="87">
        <f t="shared" si="99"/>
        <v>6215.087031652039</v>
      </c>
      <c r="CJ149" s="87">
        <f t="shared" si="100"/>
        <v>-2750.570864133614</v>
      </c>
      <c r="CK149" s="87">
        <f t="shared" si="101"/>
        <v>-2338.5038980331424</v>
      </c>
      <c r="CL149" s="87">
        <f t="shared" si="102"/>
        <v>-617.8684343491335</v>
      </c>
      <c r="CM149" s="87">
        <f t="shared" si="103"/>
        <v>2880.493858284693</v>
      </c>
      <c r="CN149" s="87">
        <f t="shared" si="104"/>
        <v>5118.71489868624</v>
      </c>
      <c r="CO149" s="87">
        <f t="shared" si="105"/>
        <v>3174.212050865375</v>
      </c>
      <c r="CP149" s="87">
        <f t="shared" si="106"/>
        <v>105.55115781509424</v>
      </c>
      <c r="CQ149" s="87">
        <f t="shared" si="107"/>
        <v>-17571.792694639025</v>
      </c>
      <c r="CR149" s="87">
        <f t="shared" si="108"/>
        <v>2166.2857127471643</v>
      </c>
      <c r="CS149" s="87">
        <f t="shared" si="109"/>
        <v>4418.2748666310945</v>
      </c>
      <c r="CT149" s="9">
        <f t="shared" si="110"/>
        <v>-1525.7706182533375</v>
      </c>
    </row>
    <row r="150" spans="1:98" ht="13.5">
      <c r="A150" s="113" t="s">
        <v>207</v>
      </c>
      <c r="B150" s="112" t="s">
        <v>206</v>
      </c>
      <c r="C150" s="87">
        <v>828.38</v>
      </c>
      <c r="D150" s="87">
        <v>923.69</v>
      </c>
      <c r="E150" s="87">
        <v>872.1</v>
      </c>
      <c r="F150" s="87">
        <v>1032.03</v>
      </c>
      <c r="G150" s="87">
        <v>2156.52</v>
      </c>
      <c r="H150" s="87">
        <v>3707.67</v>
      </c>
      <c r="I150" s="87">
        <v>2210.43</v>
      </c>
      <c r="J150" s="87">
        <v>1800.91</v>
      </c>
      <c r="K150" s="87">
        <v>1186.68</v>
      </c>
      <c r="L150" s="87">
        <v>1189.41</v>
      </c>
      <c r="M150" s="87">
        <v>1536.23</v>
      </c>
      <c r="N150" s="87">
        <v>1661.06</v>
      </c>
      <c r="O150" s="86">
        <v>1369.05</v>
      </c>
      <c r="P150" s="87">
        <v>1368.44</v>
      </c>
      <c r="Q150" s="87">
        <v>2509.58</v>
      </c>
      <c r="R150" s="87">
        <v>1445.62</v>
      </c>
      <c r="S150" s="87">
        <v>1189.88</v>
      </c>
      <c r="T150" s="87">
        <v>2395.55</v>
      </c>
      <c r="U150" s="87">
        <v>2298.76</v>
      </c>
      <c r="W150" s="110">
        <v>0.10413223140495864</v>
      </c>
      <c r="X150" s="110">
        <v>-0.0628742514970061</v>
      </c>
      <c r="Y150" s="110">
        <v>0.16111364673665007</v>
      </c>
      <c r="Z150" s="110">
        <v>0.864190251572327</v>
      </c>
      <c r="AA150" s="110">
        <v>0.7031101739588825</v>
      </c>
      <c r="AB150" s="110">
        <v>-0.5405472328834964</v>
      </c>
      <c r="AC150" s="110">
        <v>-0.19509566154675295</v>
      </c>
      <c r="AD150" s="110">
        <v>-0.3461667224640107</v>
      </c>
      <c r="AE150" s="110">
        <v>-0.02022529441884291</v>
      </c>
      <c r="AF150" s="110">
        <v>0.2722759341520773</v>
      </c>
      <c r="AG150" s="110">
        <v>0.0739371534195934</v>
      </c>
      <c r="AH150" s="110">
        <v>-0.14629948364888123</v>
      </c>
      <c r="AI150" s="110">
        <v>-0.009901877324252961</v>
      </c>
      <c r="AJ150" s="110">
        <v>0.9084306272060823</v>
      </c>
      <c r="AK150" s="110">
        <v>-0.3023534293674789</v>
      </c>
      <c r="AL150" s="110">
        <v>-0.09380894923780214</v>
      </c>
      <c r="AM150" s="110">
        <v>1</v>
      </c>
      <c r="AN150" s="110">
        <v>0.051066144065412766</v>
      </c>
      <c r="AP150" s="7">
        <v>0.13354681882738048</v>
      </c>
      <c r="AQ150" s="7">
        <v>0.12075248064792973</v>
      </c>
      <c r="AR150" s="7">
        <v>0.13618848262285677</v>
      </c>
      <c r="AS150" s="7">
        <v>0.10703843738902426</v>
      </c>
      <c r="AT150" s="7">
        <v>0.1165738682781848</v>
      </c>
      <c r="AU150" s="7">
        <v>0.10343584501351628</v>
      </c>
      <c r="AV150" s="7">
        <v>0.09348174549581564</v>
      </c>
      <c r="AW150" s="7">
        <v>0.11978444570330404</v>
      </c>
      <c r="AX150" s="7">
        <v>0.10480303296870665</v>
      </c>
      <c r="AY150" s="7">
        <v>0.10333885892119928</v>
      </c>
      <c r="AZ150" s="7">
        <v>0.0894934168352431</v>
      </c>
      <c r="BA150" s="7">
        <v>0.08573223612695192</v>
      </c>
      <c r="BB150" s="7">
        <v>0.08018</v>
      </c>
      <c r="BC150" s="7">
        <v>0.08398</v>
      </c>
      <c r="BD150" s="7">
        <v>0.08910000000000001</v>
      </c>
      <c r="BE150" s="7">
        <v>0.08034</v>
      </c>
      <c r="BF150" s="7">
        <v>0.06251</v>
      </c>
      <c r="BG150" s="7">
        <v>0.07835</v>
      </c>
      <c r="BI150" s="87">
        <f t="shared" si="74"/>
        <v>86.26105785123964</v>
      </c>
      <c r="BJ150" s="87">
        <f t="shared" si="75"/>
        <v>-58.07631736526956</v>
      </c>
      <c r="BK150" s="87">
        <f t="shared" si="76"/>
        <v>140.50721131903254</v>
      </c>
      <c r="BL150" s="87">
        <f t="shared" si="77"/>
        <v>891.8702653301885</v>
      </c>
      <c r="BM150" s="87">
        <f t="shared" si="78"/>
        <v>1516.2711523458092</v>
      </c>
      <c r="BN150" s="87">
        <f t="shared" si="79"/>
        <v>-2004.170758945153</v>
      </c>
      <c r="BO150" s="87">
        <f t="shared" si="80"/>
        <v>-431.2453031527891</v>
      </c>
      <c r="BP150" s="87">
        <f t="shared" si="81"/>
        <v>-623.4151121526615</v>
      </c>
      <c r="BQ150" s="87">
        <f t="shared" si="82"/>
        <v>-24.000952380952505</v>
      </c>
      <c r="BR150" s="87">
        <f t="shared" si="83"/>
        <v>323.8477188398223</v>
      </c>
      <c r="BS150" s="87">
        <f t="shared" si="84"/>
        <v>113.58447319778196</v>
      </c>
      <c r="BT150" s="87">
        <f t="shared" si="85"/>
        <v>-243.01222030981066</v>
      </c>
      <c r="BU150" s="87">
        <f t="shared" si="86"/>
        <v>-13.556165150768516</v>
      </c>
      <c r="BV150" s="87">
        <f t="shared" si="87"/>
        <v>1243.1328074938913</v>
      </c>
      <c r="BW150" s="87">
        <f t="shared" si="88"/>
        <v>-758.7801192720376</v>
      </c>
      <c r="BX150" s="87">
        <f t="shared" si="89"/>
        <v>-135.61209319715152</v>
      </c>
      <c r="BY150" s="87">
        <f t="shared" si="90"/>
        <v>1189.88</v>
      </c>
      <c r="BZ150" s="87">
        <f t="shared" si="91"/>
        <v>122.33150141589957</v>
      </c>
      <c r="CB150" s="87">
        <f t="shared" si="92"/>
        <v>-24.366455928985804</v>
      </c>
      <c r="CC150" s="87">
        <f t="shared" si="93"/>
        <v>-169.6141762149558</v>
      </c>
      <c r="CD150" s="87">
        <f t="shared" si="94"/>
        <v>21.737235623639144</v>
      </c>
      <c r="CE150" s="87">
        <f t="shared" si="95"/>
        <v>781.4033867915939</v>
      </c>
      <c r="CF150" s="87">
        <f t="shared" si="96"/>
        <v>1264.8772739265382</v>
      </c>
      <c r="CG150" s="87">
        <f t="shared" si="97"/>
        <v>-2387.676738426417</v>
      </c>
      <c r="CH150" s="87">
        <f t="shared" si="98"/>
        <v>-637.8801578491049</v>
      </c>
      <c r="CI150" s="87">
        <f t="shared" si="99"/>
        <v>-839.1361182641988</v>
      </c>
      <c r="CJ150" s="87">
        <f t="shared" si="100"/>
        <v>-148.3686155442573</v>
      </c>
      <c r="CK150" s="87">
        <f t="shared" si="101"/>
        <v>200.93544665035864</v>
      </c>
      <c r="CL150" s="87">
        <f t="shared" si="102"/>
        <v>-23.897998547023555</v>
      </c>
      <c r="CM150" s="87">
        <f t="shared" si="103"/>
        <v>-385.4186084508454</v>
      </c>
      <c r="CN150" s="87">
        <f t="shared" si="104"/>
        <v>-123.32659415076851</v>
      </c>
      <c r="CO150" s="87">
        <f t="shared" si="105"/>
        <v>1128.2112162938913</v>
      </c>
      <c r="CP150" s="87">
        <f t="shared" si="106"/>
        <v>-982.3836972720377</v>
      </c>
      <c r="CQ150" s="87">
        <f t="shared" si="107"/>
        <v>-251.7532039971515</v>
      </c>
      <c r="CR150" s="87">
        <f t="shared" si="108"/>
        <v>1115.5006012000001</v>
      </c>
      <c r="CS150" s="87">
        <f t="shared" si="109"/>
        <v>-65.35984108410047</v>
      </c>
      <c r="CT150" s="9">
        <f t="shared" si="110"/>
        <v>-1526.517045243825</v>
      </c>
    </row>
    <row r="151" spans="1:98" ht="13.5">
      <c r="A151" s="113" t="s">
        <v>427</v>
      </c>
      <c r="B151" s="112" t="s">
        <v>426</v>
      </c>
      <c r="C151" s="87">
        <v>1051.14</v>
      </c>
      <c r="D151" s="87">
        <v>1840.81</v>
      </c>
      <c r="E151" s="87">
        <v>1458.43</v>
      </c>
      <c r="F151" s="87">
        <v>1931.58</v>
      </c>
      <c r="G151" s="87">
        <v>2901.16</v>
      </c>
      <c r="H151" s="87">
        <v>5371.38</v>
      </c>
      <c r="I151" s="87">
        <v>9723.96</v>
      </c>
      <c r="J151" s="87">
        <v>11768.36</v>
      </c>
      <c r="K151" s="87">
        <v>20233.81</v>
      </c>
      <c r="L151" s="87">
        <v>23594.21</v>
      </c>
      <c r="M151" s="87">
        <v>18836.18</v>
      </c>
      <c r="N151" s="87">
        <v>15280.08</v>
      </c>
      <c r="O151" s="86">
        <v>16869.78</v>
      </c>
      <c r="P151" s="87">
        <v>16754.99</v>
      </c>
      <c r="Q151" s="87">
        <v>22378.04</v>
      </c>
      <c r="R151" s="87">
        <v>14366.12</v>
      </c>
      <c r="S151" s="87">
        <v>11030.79</v>
      </c>
      <c r="T151" s="87">
        <v>16535.03</v>
      </c>
      <c r="U151" s="87">
        <v>15888.37</v>
      </c>
      <c r="W151" s="110">
        <v>0.6747550163322442</v>
      </c>
      <c r="X151" s="110">
        <v>-0.20897185845639454</v>
      </c>
      <c r="Y151" s="110">
        <v>0.3208876364917226</v>
      </c>
      <c r="Z151" s="110">
        <v>0.4952000000000001</v>
      </c>
      <c r="AA151" s="110">
        <v>0.7356875334403423</v>
      </c>
      <c r="AB151" s="110">
        <v>0.8037402383888204</v>
      </c>
      <c r="AC151" s="110">
        <v>0.17494588128061972</v>
      </c>
      <c r="AD151" s="110">
        <v>0.6900363636363636</v>
      </c>
      <c r="AE151" s="110">
        <v>0.15474653584645837</v>
      </c>
      <c r="AF151" s="110">
        <v>-0.20570917492733098</v>
      </c>
      <c r="AG151" s="110">
        <v>-0.1967720746926902</v>
      </c>
      <c r="AH151" s="110">
        <v>0.09411993769470395</v>
      </c>
      <c r="AI151" s="110">
        <v>-0.011591943652547787</v>
      </c>
      <c r="AJ151" s="110">
        <v>0.40802768315605276</v>
      </c>
      <c r="AK151" s="110">
        <v>-0.3307043723099822</v>
      </c>
      <c r="AL151" s="110">
        <v>-0.20960666987627707</v>
      </c>
      <c r="AM151" s="110">
        <v>0.48977796255384143</v>
      </c>
      <c r="AN151" s="110">
        <v>0.007602921754480407</v>
      </c>
      <c r="AP151" s="7">
        <v>0.11130292527496828</v>
      </c>
      <c r="AQ151" s="7">
        <v>0.10142629233779785</v>
      </c>
      <c r="AR151" s="7">
        <v>0.12813956427210077</v>
      </c>
      <c r="AS151" s="7">
        <v>0.0995286111511385</v>
      </c>
      <c r="AT151" s="7">
        <v>0.11022349923939381</v>
      </c>
      <c r="AU151" s="7">
        <v>0.09534173294190913</v>
      </c>
      <c r="AV151" s="7">
        <v>0.07773555355561579</v>
      </c>
      <c r="AW151" s="7">
        <v>0.09866211389307747</v>
      </c>
      <c r="AX151" s="7">
        <v>0.0830275207129701</v>
      </c>
      <c r="AY151" s="7">
        <v>0.08147521741641107</v>
      </c>
      <c r="AZ151" s="7">
        <v>0.0693938153925477</v>
      </c>
      <c r="BA151" s="7">
        <v>0.07798735935503764</v>
      </c>
      <c r="BB151" s="7">
        <v>0.08018</v>
      </c>
      <c r="BC151" s="7">
        <v>0.08398</v>
      </c>
      <c r="BD151" s="7">
        <v>0.08910000000000001</v>
      </c>
      <c r="BE151" s="7">
        <v>0.08034</v>
      </c>
      <c r="BF151" s="7">
        <v>0.06251</v>
      </c>
      <c r="BG151" s="7">
        <v>0.07835</v>
      </c>
      <c r="BI151" s="87">
        <f t="shared" si="74"/>
        <v>709.2619878674752</v>
      </c>
      <c r="BJ151" s="87">
        <f t="shared" si="75"/>
        <v>-384.67748676511565</v>
      </c>
      <c r="BK151" s="87">
        <f t="shared" si="76"/>
        <v>467.992155688623</v>
      </c>
      <c r="BL151" s="87">
        <f t="shared" si="77"/>
        <v>956.5184160000001</v>
      </c>
      <c r="BM151" s="87">
        <f t="shared" si="78"/>
        <v>2134.3472445157836</v>
      </c>
      <c r="BN151" s="87">
        <f t="shared" si="79"/>
        <v>4317.194241676942</v>
      </c>
      <c r="BO151" s="87">
        <f t="shared" si="80"/>
        <v>1701.1667517374947</v>
      </c>
      <c r="BP151" s="87">
        <f t="shared" si="81"/>
        <v>8120.596340363636</v>
      </c>
      <c r="BQ151" s="87">
        <f t="shared" si="82"/>
        <v>3131.112004475428</v>
      </c>
      <c r="BR151" s="87">
        <f t="shared" si="83"/>
        <v>-4853.545472162182</v>
      </c>
      <c r="BS151" s="87">
        <f t="shared" si="84"/>
        <v>-3706.4342178849574</v>
      </c>
      <c r="BT151" s="87">
        <f t="shared" si="85"/>
        <v>1438.160177570092</v>
      </c>
      <c r="BU151" s="87">
        <f t="shared" si="86"/>
        <v>-195.5535391908776</v>
      </c>
      <c r="BV151" s="87">
        <f t="shared" si="87"/>
        <v>6836.499751002833</v>
      </c>
      <c r="BW151" s="87">
        <f t="shared" si="88"/>
        <v>-7400.515671727674</v>
      </c>
      <c r="BX151" s="87">
        <f t="shared" si="89"/>
        <v>-3011.234572242982</v>
      </c>
      <c r="BY151" s="87">
        <f t="shared" si="90"/>
        <v>5402.637851559289</v>
      </c>
      <c r="BZ151" s="87">
        <f t="shared" si="91"/>
        <v>125.71453929798616</v>
      </c>
      <c r="CB151" s="87">
        <f t="shared" si="92"/>
        <v>592.267030993945</v>
      </c>
      <c r="CC151" s="87">
        <f t="shared" si="93"/>
        <v>-571.3840199634574</v>
      </c>
      <c r="CD151" s="87">
        <f t="shared" si="94"/>
        <v>281.10957096726304</v>
      </c>
      <c r="CE151" s="87">
        <f t="shared" si="95"/>
        <v>764.2709412726841</v>
      </c>
      <c r="CF151" s="87">
        <f t="shared" si="96"/>
        <v>1814.5712374624238</v>
      </c>
      <c r="CG151" s="87">
        <f t="shared" si="97"/>
        <v>3805.0775641874297</v>
      </c>
      <c r="CH151" s="87">
        <f t="shared" si="98"/>
        <v>945.2693383848291</v>
      </c>
      <c r="CI151" s="87">
        <f t="shared" si="99"/>
        <v>6959.505065708899</v>
      </c>
      <c r="CJ151" s="87">
        <f t="shared" si="100"/>
        <v>1451.1489255981264</v>
      </c>
      <c r="CK151" s="87">
        <f t="shared" si="101"/>
        <v>-6775.888861680642</v>
      </c>
      <c r="CL151" s="87">
        <f t="shared" si="102"/>
        <v>-5013.548615505756</v>
      </c>
      <c r="CM151" s="87">
        <f t="shared" si="103"/>
        <v>246.50708763636828</v>
      </c>
      <c r="CN151" s="87">
        <f t="shared" si="104"/>
        <v>-1548.1724995908776</v>
      </c>
      <c r="CO151" s="87">
        <f t="shared" si="105"/>
        <v>5429.415690802833</v>
      </c>
      <c r="CP151" s="87">
        <f t="shared" si="106"/>
        <v>-9394.399035727674</v>
      </c>
      <c r="CQ151" s="87">
        <f t="shared" si="107"/>
        <v>-4165.408653042981</v>
      </c>
      <c r="CR151" s="87">
        <f t="shared" si="108"/>
        <v>4713.103168659289</v>
      </c>
      <c r="CS151" s="87">
        <f t="shared" si="109"/>
        <v>-1169.8050612020138</v>
      </c>
      <c r="CT151" s="9">
        <f t="shared" si="110"/>
        <v>-1636.3611250393128</v>
      </c>
    </row>
    <row r="152" spans="1:98" ht="13.5">
      <c r="A152" s="113" t="s">
        <v>531</v>
      </c>
      <c r="B152" s="112" t="s">
        <v>530</v>
      </c>
      <c r="C152" s="87">
        <v>1102.94</v>
      </c>
      <c r="D152" s="87">
        <v>1051.84</v>
      </c>
      <c r="E152" s="87">
        <v>778.63</v>
      </c>
      <c r="F152" s="87">
        <v>1167.13</v>
      </c>
      <c r="G152" s="87">
        <v>952.66</v>
      </c>
      <c r="H152" s="87">
        <v>942.99</v>
      </c>
      <c r="I152" s="87">
        <v>1278.18</v>
      </c>
      <c r="J152" s="87">
        <v>1924.8</v>
      </c>
      <c r="K152" s="87">
        <v>5241.81</v>
      </c>
      <c r="L152" s="87">
        <v>4308.61</v>
      </c>
      <c r="M152" s="87">
        <v>1031.32</v>
      </c>
      <c r="N152" s="87">
        <v>2165.36</v>
      </c>
      <c r="O152" s="86">
        <v>2880.94</v>
      </c>
      <c r="P152" s="87">
        <v>3081.58</v>
      </c>
      <c r="Q152" s="87">
        <v>2733.6</v>
      </c>
      <c r="R152" s="87">
        <v>3084.3</v>
      </c>
      <c r="S152" s="87">
        <v>1642.87</v>
      </c>
      <c r="T152" s="87">
        <v>2404.17</v>
      </c>
      <c r="U152" s="87">
        <v>3047.91</v>
      </c>
      <c r="W152" s="110">
        <v>-0.03928571428571437</v>
      </c>
      <c r="X152" s="110">
        <v>-0.20428394406089567</v>
      </c>
      <c r="Y152" s="110">
        <v>0.7777530589543937</v>
      </c>
      <c r="Z152" s="110">
        <v>-0.14666499812288836</v>
      </c>
      <c r="AA152" s="110">
        <v>0.06261915236838256</v>
      </c>
      <c r="AB152" s="110">
        <v>0.3668230747998895</v>
      </c>
      <c r="AC152" s="110">
        <v>0.5255452342487885</v>
      </c>
      <c r="AD152" s="110">
        <v>1.5416970017870142</v>
      </c>
      <c r="AE152" s="110">
        <v>-0.3272963999739601</v>
      </c>
      <c r="AF152" s="110">
        <v>-0.7570209224456617</v>
      </c>
      <c r="AG152" s="110">
        <v>1.1209176358132864</v>
      </c>
      <c r="AH152" s="110">
        <v>0.3379028017727035</v>
      </c>
      <c r="AI152" s="110">
        <v>0.061869445364563624</v>
      </c>
      <c r="AJ152" s="110">
        <v>-0.044095021069383455</v>
      </c>
      <c r="AK152" s="110">
        <v>0.183371405498985</v>
      </c>
      <c r="AL152" s="110">
        <v>-0.4592311287684039</v>
      </c>
      <c r="AM152" s="110">
        <v>0.5066833769096135</v>
      </c>
      <c r="AN152" s="110">
        <v>0.2703656217462762</v>
      </c>
      <c r="AP152" s="7">
        <v>0.10684</v>
      </c>
      <c r="AQ152" s="7">
        <v>0.09475</v>
      </c>
      <c r="AR152" s="7">
        <v>0.12343806767397905</v>
      </c>
      <c r="AS152" s="7">
        <v>0.09562649187252979</v>
      </c>
      <c r="AT152" s="7">
        <v>0.10609487132332227</v>
      </c>
      <c r="AU152" s="7">
        <v>0.0899735735514432</v>
      </c>
      <c r="AV152" s="7">
        <v>0.075879359102991</v>
      </c>
      <c r="AW152" s="7">
        <v>0.10471762155485187</v>
      </c>
      <c r="AX152" s="7">
        <v>0.09396364595021056</v>
      </c>
      <c r="AY152" s="7">
        <v>0.10035626386640473</v>
      </c>
      <c r="AZ152" s="7">
        <v>0.09020040906006045</v>
      </c>
      <c r="BA152" s="7">
        <v>0.09712133305126461</v>
      </c>
      <c r="BB152" s="7">
        <v>0.08018</v>
      </c>
      <c r="BC152" s="7">
        <v>0.08398</v>
      </c>
      <c r="BD152" s="7">
        <v>0.08910000000000001</v>
      </c>
      <c r="BE152" s="7">
        <v>0.08034</v>
      </c>
      <c r="BF152" s="7">
        <v>0.06251</v>
      </c>
      <c r="BG152" s="7">
        <v>0.07835</v>
      </c>
      <c r="BI152" s="87">
        <f t="shared" si="74"/>
        <v>-43.329785714285805</v>
      </c>
      <c r="BJ152" s="87">
        <f t="shared" si="75"/>
        <v>-214.8740237210125</v>
      </c>
      <c r="BK152" s="87">
        <f t="shared" si="76"/>
        <v>605.5818642936596</v>
      </c>
      <c r="BL152" s="87">
        <f t="shared" si="77"/>
        <v>-171.17711925916672</v>
      </c>
      <c r="BM152" s="87">
        <f t="shared" si="78"/>
        <v>59.654761695263325</v>
      </c>
      <c r="BN152" s="87">
        <f t="shared" si="79"/>
        <v>345.9104913055478</v>
      </c>
      <c r="BO152" s="87">
        <f t="shared" si="80"/>
        <v>671.7414075121166</v>
      </c>
      <c r="BP152" s="87">
        <f t="shared" si="81"/>
        <v>2967.4583890396448</v>
      </c>
      <c r="BQ152" s="87">
        <f t="shared" si="82"/>
        <v>-1715.6255423475038</v>
      </c>
      <c r="BR152" s="87">
        <f t="shared" si="83"/>
        <v>-3261.7079166586022</v>
      </c>
      <c r="BS152" s="87">
        <f t="shared" si="84"/>
        <v>1156.0247761669584</v>
      </c>
      <c r="BT152" s="87">
        <f t="shared" si="85"/>
        <v>731.6812108465413</v>
      </c>
      <c r="BU152" s="87">
        <f t="shared" si="86"/>
        <v>178.24215992858592</v>
      </c>
      <c r="BV152" s="87">
        <f t="shared" si="87"/>
        <v>-135.88233502699066</v>
      </c>
      <c r="BW152" s="87">
        <f t="shared" si="88"/>
        <v>501.2640740720254</v>
      </c>
      <c r="BX152" s="87">
        <f t="shared" si="89"/>
        <v>-1416.4065704603881</v>
      </c>
      <c r="BY152" s="87">
        <f t="shared" si="90"/>
        <v>832.4149194234967</v>
      </c>
      <c r="BZ152" s="87">
        <f t="shared" si="91"/>
        <v>650.0049168337449</v>
      </c>
      <c r="CB152" s="87">
        <f t="shared" si="92"/>
        <v>-161.1678953142858</v>
      </c>
      <c r="CC152" s="87">
        <f t="shared" si="93"/>
        <v>-314.5358637210125</v>
      </c>
      <c r="CD152" s="87">
        <f t="shared" si="94"/>
        <v>509.4692816606693</v>
      </c>
      <c r="CE152" s="87">
        <f t="shared" si="95"/>
        <v>-282.78566671835245</v>
      </c>
      <c r="CF152" s="87">
        <f t="shared" si="96"/>
        <v>-41.41757841961286</v>
      </c>
      <c r="CG152" s="87">
        <f t="shared" si="97"/>
        <v>261.0663111822724</v>
      </c>
      <c r="CH152" s="87">
        <f t="shared" si="98"/>
        <v>574.7539282938556</v>
      </c>
      <c r="CI152" s="87">
        <f t="shared" si="99"/>
        <v>2765.8979110708656</v>
      </c>
      <c r="CJ152" s="87">
        <f t="shared" si="100"/>
        <v>-2208.1651213257774</v>
      </c>
      <c r="CK152" s="87">
        <f t="shared" si="101"/>
        <v>-3694.1039187160322</v>
      </c>
      <c r="CL152" s="87">
        <f t="shared" si="102"/>
        <v>1062.999290295137</v>
      </c>
      <c r="CM152" s="87">
        <f t="shared" si="103"/>
        <v>521.3785611106549</v>
      </c>
      <c r="CN152" s="87">
        <f t="shared" si="104"/>
        <v>-52.751609271414075</v>
      </c>
      <c r="CO152" s="87">
        <f t="shared" si="105"/>
        <v>-394.67342342699067</v>
      </c>
      <c r="CP152" s="87">
        <f t="shared" si="106"/>
        <v>257.7003140720254</v>
      </c>
      <c r="CQ152" s="87">
        <f t="shared" si="107"/>
        <v>-1664.1992324603882</v>
      </c>
      <c r="CR152" s="87">
        <f t="shared" si="108"/>
        <v>729.7191157234967</v>
      </c>
      <c r="CS152" s="87">
        <f t="shared" si="109"/>
        <v>461.63819733374487</v>
      </c>
      <c r="CT152" s="9">
        <f t="shared" si="110"/>
        <v>-1669.1773986311455</v>
      </c>
    </row>
    <row r="153" spans="1:98" ht="13.5">
      <c r="A153" s="113" t="s">
        <v>553</v>
      </c>
      <c r="B153" s="112" t="s">
        <v>552</v>
      </c>
      <c r="C153" s="87">
        <v>4460.42</v>
      </c>
      <c r="D153" s="87">
        <v>4842.2</v>
      </c>
      <c r="E153" s="87">
        <v>4187.58</v>
      </c>
      <c r="F153" s="87">
        <v>5309.17</v>
      </c>
      <c r="G153" s="87">
        <v>5526.68</v>
      </c>
      <c r="H153" s="87">
        <v>6370.66</v>
      </c>
      <c r="I153" s="87">
        <v>7122.01</v>
      </c>
      <c r="J153" s="87">
        <v>4857.52</v>
      </c>
      <c r="K153" s="87">
        <v>10137.59</v>
      </c>
      <c r="L153" s="87">
        <v>9849.81</v>
      </c>
      <c r="M153" s="87">
        <v>9630.33</v>
      </c>
      <c r="N153" s="87">
        <v>11091.64</v>
      </c>
      <c r="O153" s="86">
        <v>11155.18</v>
      </c>
      <c r="P153" s="87">
        <v>11052.99</v>
      </c>
      <c r="Q153" s="87">
        <v>12476.07</v>
      </c>
      <c r="R153" s="87">
        <v>12553.14</v>
      </c>
      <c r="S153" s="87">
        <v>10484.01</v>
      </c>
      <c r="T153" s="87">
        <v>11467.45</v>
      </c>
      <c r="U153" s="87">
        <v>12721.42</v>
      </c>
      <c r="W153" s="110">
        <v>0.14445251498093326</v>
      </c>
      <c r="X153" s="110">
        <v>-0.05632685442284813</v>
      </c>
      <c r="Y153" s="110">
        <v>0.37620849096258935</v>
      </c>
      <c r="Z153" s="110">
        <v>0.11356139279169208</v>
      </c>
      <c r="AA153" s="110">
        <v>0.22299632453782436</v>
      </c>
      <c r="AB153" s="110">
        <v>0.16040190185700176</v>
      </c>
      <c r="AC153" s="110">
        <v>-0.320139157325087</v>
      </c>
      <c r="AD153" s="110">
        <v>0.718046395269502</v>
      </c>
      <c r="AE153" s="110">
        <v>-0.039282523083032705</v>
      </c>
      <c r="AF153" s="110">
        <v>0.01064416121253875</v>
      </c>
      <c r="AG153" s="110">
        <v>0.09952622788779442</v>
      </c>
      <c r="AH153" s="110">
        <v>0.05297746365355405</v>
      </c>
      <c r="AI153" s="110">
        <v>0.024738280008007596</v>
      </c>
      <c r="AJ153" s="110">
        <v>0.18068312078579862</v>
      </c>
      <c r="AK153" s="110">
        <v>0.03829953938355746</v>
      </c>
      <c r="AL153" s="110">
        <v>-0.12934749748658925</v>
      </c>
      <c r="AM153" s="110">
        <v>0.1003561075267081</v>
      </c>
      <c r="AN153" s="110">
        <v>0.1261983214326774</v>
      </c>
      <c r="AP153" s="7">
        <v>0.10684</v>
      </c>
      <c r="AQ153" s="7">
        <v>0.09475</v>
      </c>
      <c r="AR153" s="7">
        <v>0.11835000000000001</v>
      </c>
      <c r="AS153" s="7">
        <v>0.09015000000000001</v>
      </c>
      <c r="AT153" s="7">
        <v>0.10097</v>
      </c>
      <c r="AU153" s="7">
        <v>0.08858</v>
      </c>
      <c r="AV153" s="7">
        <v>0.07447000000000001</v>
      </c>
      <c r="AW153" s="7">
        <v>0.09794200000000003</v>
      </c>
      <c r="AX153" s="7">
        <v>0.08304800000000001</v>
      </c>
      <c r="AY153" s="7">
        <v>0.0824</v>
      </c>
      <c r="AZ153" s="7">
        <v>0.06986700000000001</v>
      </c>
      <c r="BA153" s="7">
        <v>0.074631</v>
      </c>
      <c r="BB153" s="7">
        <v>0.08018</v>
      </c>
      <c r="BC153" s="7">
        <v>0.08398</v>
      </c>
      <c r="BD153" s="7">
        <v>0.08910000000000001</v>
      </c>
      <c r="BE153" s="7">
        <v>0.08034</v>
      </c>
      <c r="BF153" s="7">
        <v>0.06251</v>
      </c>
      <c r="BG153" s="7">
        <v>0.07835</v>
      </c>
      <c r="BI153" s="87">
        <f t="shared" si="74"/>
        <v>644.3188868712543</v>
      </c>
      <c r="BJ153" s="87">
        <f t="shared" si="75"/>
        <v>-272.7458944863152</v>
      </c>
      <c r="BK153" s="87">
        <f t="shared" si="76"/>
        <v>1575.4031525851199</v>
      </c>
      <c r="BL153" s="87">
        <f t="shared" si="77"/>
        <v>602.9167397678679</v>
      </c>
      <c r="BM153" s="87">
        <f t="shared" si="78"/>
        <v>1232.4293268967033</v>
      </c>
      <c r="BN153" s="87">
        <f t="shared" si="79"/>
        <v>1021.8659800843268</v>
      </c>
      <c r="BO153" s="87">
        <f t="shared" si="80"/>
        <v>-2280.034279860843</v>
      </c>
      <c r="BP153" s="87">
        <f t="shared" si="81"/>
        <v>3487.9247259495114</v>
      </c>
      <c r="BQ153" s="87">
        <f t="shared" si="82"/>
        <v>-398.23011318132154</v>
      </c>
      <c r="BR153" s="87">
        <f t="shared" si="83"/>
        <v>104.8429655528763</v>
      </c>
      <c r="BS153" s="87">
        <f t="shared" si="84"/>
        <v>958.4704182146631</v>
      </c>
      <c r="BT153" s="87">
        <f t="shared" si="85"/>
        <v>587.6069549583061</v>
      </c>
      <c r="BU153" s="87">
        <f t="shared" si="86"/>
        <v>275.95996637972615</v>
      </c>
      <c r="BV153" s="87">
        <f t="shared" si="87"/>
        <v>1997.0887272142243</v>
      </c>
      <c r="BW153" s="87">
        <f t="shared" si="88"/>
        <v>477.8277343170197</v>
      </c>
      <c r="BX153" s="87">
        <f t="shared" si="89"/>
        <v>-1623.7172445988028</v>
      </c>
      <c r="BY153" s="87">
        <f t="shared" si="90"/>
        <v>1052.134434871083</v>
      </c>
      <c r="BZ153" s="87">
        <f t="shared" si="91"/>
        <v>1447.1729411131564</v>
      </c>
      <c r="CB153" s="87">
        <f t="shared" si="92"/>
        <v>167.7676140712543</v>
      </c>
      <c r="CC153" s="87">
        <f t="shared" si="93"/>
        <v>-731.5443444863151</v>
      </c>
      <c r="CD153" s="87">
        <f t="shared" si="94"/>
        <v>1079.8030595851199</v>
      </c>
      <c r="CE153" s="87">
        <f t="shared" si="95"/>
        <v>124.29506426786782</v>
      </c>
      <c r="CF153" s="87">
        <f t="shared" si="96"/>
        <v>674.4004472967032</v>
      </c>
      <c r="CG153" s="87">
        <f t="shared" si="97"/>
        <v>457.5529172843268</v>
      </c>
      <c r="CH153" s="87">
        <f t="shared" si="98"/>
        <v>-2810.4103645608434</v>
      </c>
      <c r="CI153" s="87">
        <f t="shared" si="99"/>
        <v>3012.1695021095115</v>
      </c>
      <c r="CJ153" s="87">
        <f t="shared" si="100"/>
        <v>-1240.1366875013216</v>
      </c>
      <c r="CK153" s="87">
        <f t="shared" si="101"/>
        <v>-706.7813784471236</v>
      </c>
      <c r="CL153" s="87">
        <f t="shared" si="102"/>
        <v>285.62815210466306</v>
      </c>
      <c r="CM153" s="87">
        <f t="shared" si="103"/>
        <v>-240.1732298816938</v>
      </c>
      <c r="CN153" s="87">
        <f t="shared" si="104"/>
        <v>-618.4623660202739</v>
      </c>
      <c r="CO153" s="87">
        <f t="shared" si="105"/>
        <v>1068.8586270142243</v>
      </c>
      <c r="CP153" s="87">
        <f t="shared" si="106"/>
        <v>-633.7901026829804</v>
      </c>
      <c r="CQ153" s="87">
        <f t="shared" si="107"/>
        <v>-2632.2365121988028</v>
      </c>
      <c r="CR153" s="87">
        <f t="shared" si="108"/>
        <v>396.778969771083</v>
      </c>
      <c r="CS153" s="87">
        <f t="shared" si="109"/>
        <v>548.6982336131564</v>
      </c>
      <c r="CT153" s="9">
        <f t="shared" si="110"/>
        <v>-1797.5823986614446</v>
      </c>
    </row>
    <row r="154" spans="1:98" ht="13.5">
      <c r="A154" s="113" t="s">
        <v>0</v>
      </c>
      <c r="B154" s="112" t="s">
        <v>676</v>
      </c>
      <c r="C154" s="87">
        <v>5368.97</v>
      </c>
      <c r="D154" s="87">
        <v>5030.52</v>
      </c>
      <c r="E154" s="87">
        <v>5368.97</v>
      </c>
      <c r="F154" s="87">
        <v>7353.46</v>
      </c>
      <c r="G154" s="87">
        <v>9907.17</v>
      </c>
      <c r="H154" s="87">
        <v>15522.71</v>
      </c>
      <c r="I154" s="87">
        <v>29205.75</v>
      </c>
      <c r="J154" s="87">
        <v>29400.49</v>
      </c>
      <c r="K154" s="87">
        <v>42229.99</v>
      </c>
      <c r="L154" s="87">
        <v>34395.42</v>
      </c>
      <c r="M154" s="87">
        <v>29903.24</v>
      </c>
      <c r="N154" s="87">
        <v>37285.74</v>
      </c>
      <c r="O154" s="86">
        <v>39190.38</v>
      </c>
      <c r="P154" s="87">
        <v>44794.63</v>
      </c>
      <c r="Q154" s="87">
        <v>46047.93</v>
      </c>
      <c r="R154" s="87">
        <v>37751.73</v>
      </c>
      <c r="S154" s="87">
        <v>24342.99</v>
      </c>
      <c r="T154" s="87">
        <v>36175.57</v>
      </c>
      <c r="U154" s="87">
        <v>35937.29</v>
      </c>
      <c r="W154" s="110">
        <v>-0.04815375302663438</v>
      </c>
      <c r="X154" s="110">
        <v>0.08620305892079227</v>
      </c>
      <c r="Y154" s="110">
        <v>0.39181791569086655</v>
      </c>
      <c r="Z154" s="110">
        <v>0.3643849446308196</v>
      </c>
      <c r="AA154" s="110">
        <v>0.5741340239559729</v>
      </c>
      <c r="AB154" s="110">
        <v>0.8781246174562369</v>
      </c>
      <c r="AC154" s="110">
        <v>0.0037699447283345844</v>
      </c>
      <c r="AD154" s="110">
        <v>0.4355698352752946</v>
      </c>
      <c r="AE154" s="110">
        <v>-0.19199461555301867</v>
      </c>
      <c r="AF154" s="110">
        <v>-0.12927380331268035</v>
      </c>
      <c r="AG154" s="110">
        <v>0.2527805994522381</v>
      </c>
      <c r="AH154" s="110">
        <v>0.060256594478086845</v>
      </c>
      <c r="AI154" s="110">
        <v>0.15942254863030114</v>
      </c>
      <c r="AJ154" s="110">
        <v>0.04354605061564176</v>
      </c>
      <c r="AK154" s="110">
        <v>-0.16352311057394342</v>
      </c>
      <c r="AL154" s="110">
        <v>-0.3437479913317355</v>
      </c>
      <c r="AM154" s="110">
        <v>0.5123192112999586</v>
      </c>
      <c r="AN154" s="110">
        <v>0.08143979222593623</v>
      </c>
      <c r="AP154" s="7">
        <v>0.10806573807057486</v>
      </c>
      <c r="AQ154" s="7">
        <v>0.09475</v>
      </c>
      <c r="AR154" s="7">
        <v>0.11835000000000001</v>
      </c>
      <c r="AS154" s="7">
        <v>0.09015000000000001</v>
      </c>
      <c r="AT154" s="7">
        <v>0.10097</v>
      </c>
      <c r="AU154" s="7">
        <v>0.08858</v>
      </c>
      <c r="AV154" s="7">
        <v>0.07447000000000001</v>
      </c>
      <c r="AW154" s="7">
        <v>0.09794200000000003</v>
      </c>
      <c r="AX154" s="7">
        <v>0.08304800000000001</v>
      </c>
      <c r="AY154" s="7">
        <v>0.0824</v>
      </c>
      <c r="AZ154" s="7">
        <v>0.06986700000000001</v>
      </c>
      <c r="BA154" s="7">
        <v>0.074631</v>
      </c>
      <c r="BB154" s="7">
        <v>0.08018</v>
      </c>
      <c r="BC154" s="7">
        <v>0.08398</v>
      </c>
      <c r="BD154" s="7">
        <v>0.08910000000000001</v>
      </c>
      <c r="BE154" s="7">
        <v>0.08034</v>
      </c>
      <c r="BF154" s="7">
        <v>0.06251</v>
      </c>
      <c r="BG154" s="7">
        <v>0.07835</v>
      </c>
      <c r="BI154" s="87">
        <f t="shared" si="74"/>
        <v>-258.5360553874092</v>
      </c>
      <c r="BJ154" s="87">
        <f t="shared" si="75"/>
        <v>433.646211962224</v>
      </c>
      <c r="BK154" s="87">
        <f t="shared" si="76"/>
        <v>2103.6586348067917</v>
      </c>
      <c r="BL154" s="87">
        <f t="shared" si="77"/>
        <v>2679.490114944947</v>
      </c>
      <c r="BM154" s="87">
        <f t="shared" si="78"/>
        <v>5688.043378115896</v>
      </c>
      <c r="BN154" s="87">
        <f t="shared" si="79"/>
        <v>13630.873780634103</v>
      </c>
      <c r="BO154" s="87">
        <f t="shared" si="80"/>
        <v>110.10406324955778</v>
      </c>
      <c r="BP154" s="87">
        <f t="shared" si="81"/>
        <v>12805.966586312947</v>
      </c>
      <c r="BQ154" s="87">
        <f t="shared" si="82"/>
        <v>-8107.930694857822</v>
      </c>
      <c r="BR154" s="87">
        <f t="shared" si="83"/>
        <v>-4446.426759937031</v>
      </c>
      <c r="BS154" s="87">
        <f t="shared" si="84"/>
        <v>7558.958932764144</v>
      </c>
      <c r="BT154" s="87">
        <f t="shared" si="85"/>
        <v>2246.7117149953815</v>
      </c>
      <c r="BU154" s="87">
        <f t="shared" si="86"/>
        <v>6247.8302613899805</v>
      </c>
      <c r="BV154" s="87">
        <f t="shared" si="87"/>
        <v>1950.6292252889448</v>
      </c>
      <c r="BW154" s="87">
        <f t="shared" si="88"/>
        <v>-7529.900749091206</v>
      </c>
      <c r="BX154" s="87">
        <f t="shared" si="89"/>
        <v>-12977.08135679802</v>
      </c>
      <c r="BY154" s="87">
        <f t="shared" si="90"/>
        <v>12471.38143748278</v>
      </c>
      <c r="BZ154" s="87">
        <f t="shared" si="91"/>
        <v>2946.1309044548116</v>
      </c>
      <c r="CB154" s="87">
        <f t="shared" si="92"/>
        <v>-838.7377611161835</v>
      </c>
      <c r="CC154" s="87">
        <f t="shared" si="93"/>
        <v>-42.99555803777606</v>
      </c>
      <c r="CD154" s="87">
        <f t="shared" si="94"/>
        <v>1468.2410353067917</v>
      </c>
      <c r="CE154" s="87">
        <f t="shared" si="95"/>
        <v>2016.5756959449468</v>
      </c>
      <c r="CF154" s="87">
        <f t="shared" si="96"/>
        <v>4687.716423215896</v>
      </c>
      <c r="CG154" s="87">
        <f t="shared" si="97"/>
        <v>12255.872128834104</v>
      </c>
      <c r="CH154" s="87">
        <f t="shared" si="98"/>
        <v>-2064.8481392504423</v>
      </c>
      <c r="CI154" s="87">
        <f t="shared" si="99"/>
        <v>9926.423794732946</v>
      </c>
      <c r="CJ154" s="87">
        <f t="shared" si="100"/>
        <v>-11615.046904377823</v>
      </c>
      <c r="CK154" s="87">
        <f t="shared" si="101"/>
        <v>-7280.6093679370315</v>
      </c>
      <c r="CL154" s="87">
        <f t="shared" si="102"/>
        <v>5469.7092636841435</v>
      </c>
      <c r="CM154" s="87">
        <f t="shared" si="103"/>
        <v>-535.9603469446183</v>
      </c>
      <c r="CN154" s="87">
        <f t="shared" si="104"/>
        <v>3105.545592989981</v>
      </c>
      <c r="CO154" s="87">
        <f t="shared" si="105"/>
        <v>-1811.223802111055</v>
      </c>
      <c r="CP154" s="87">
        <f t="shared" si="106"/>
        <v>-11632.771312091207</v>
      </c>
      <c r="CQ154" s="87">
        <f t="shared" si="107"/>
        <v>-16010.05534499802</v>
      </c>
      <c r="CR154" s="87">
        <f t="shared" si="108"/>
        <v>10949.70113258278</v>
      </c>
      <c r="CS154" s="87">
        <f t="shared" si="109"/>
        <v>111.77499495481162</v>
      </c>
      <c r="CT154" s="9">
        <f t="shared" si="110"/>
        <v>-1840.6884746177593</v>
      </c>
    </row>
    <row r="155" spans="1:98" ht="13.5">
      <c r="A155" s="113" t="s">
        <v>365</v>
      </c>
      <c r="B155" s="112" t="s">
        <v>364</v>
      </c>
      <c r="C155" s="87">
        <v>986.68</v>
      </c>
      <c r="D155" s="87">
        <v>665.44</v>
      </c>
      <c r="E155" s="87">
        <v>774.81</v>
      </c>
      <c r="F155" s="87">
        <v>1824.78</v>
      </c>
      <c r="G155" s="87">
        <v>1562.85</v>
      </c>
      <c r="H155" s="87">
        <v>2151.98</v>
      </c>
      <c r="I155" s="87">
        <v>4013.48</v>
      </c>
      <c r="J155" s="87">
        <v>3785.85</v>
      </c>
      <c r="K155" s="87">
        <v>7844.16</v>
      </c>
      <c r="L155" s="87">
        <v>12701.63</v>
      </c>
      <c r="M155" s="87">
        <v>6344.68</v>
      </c>
      <c r="N155" s="87">
        <v>11048</v>
      </c>
      <c r="O155" s="86">
        <v>13325.26</v>
      </c>
      <c r="P155" s="87">
        <v>18277.23</v>
      </c>
      <c r="Q155" s="87">
        <v>16186.66</v>
      </c>
      <c r="R155" s="87">
        <v>19799.25</v>
      </c>
      <c r="S155" s="87">
        <v>17954.41</v>
      </c>
      <c r="T155" s="87">
        <v>13006.41</v>
      </c>
      <c r="U155" s="87">
        <v>18440.16</v>
      </c>
      <c r="W155" s="110">
        <v>-0.3923865300146413</v>
      </c>
      <c r="X155" s="110">
        <v>0.1455421686746987</v>
      </c>
      <c r="Y155" s="110">
        <v>0.9806478754732857</v>
      </c>
      <c r="Z155" s="110">
        <v>-0.30267629566694987</v>
      </c>
      <c r="AA155" s="110">
        <v>0.2887602802314957</v>
      </c>
      <c r="AB155" s="110">
        <v>0.8215551878988419</v>
      </c>
      <c r="AC155" s="110">
        <v>-0.06993642143505918</v>
      </c>
      <c r="AD155" s="110">
        <v>0.9986049107142858</v>
      </c>
      <c r="AE155" s="110">
        <v>0.33114616780678485</v>
      </c>
      <c r="AF155" s="110">
        <v>-0.5060304142632407</v>
      </c>
      <c r="AG155" s="110">
        <v>0.6669851380042462</v>
      </c>
      <c r="AH155" s="110">
        <v>0.17811883079666302</v>
      </c>
      <c r="AI155" s="110">
        <v>0.21887567567567578</v>
      </c>
      <c r="AJ155" s="110">
        <v>-0.12998243840136237</v>
      </c>
      <c r="AK155" s="110">
        <v>0.20883669245904324</v>
      </c>
      <c r="AL155" s="110">
        <v>-0.10841148293077851</v>
      </c>
      <c r="AM155" s="110">
        <v>-0.26156109003887595</v>
      </c>
      <c r="AN155" s="110">
        <v>0.45276263793975824</v>
      </c>
      <c r="AP155" s="7">
        <v>0.12828453888800767</v>
      </c>
      <c r="AQ155" s="7">
        <v>0.11427303426742957</v>
      </c>
      <c r="AR155" s="7">
        <v>0.13970127409392238</v>
      </c>
      <c r="AS155" s="7">
        <v>0.10544128661155533</v>
      </c>
      <c r="AT155" s="7">
        <v>0.11433492695158431</v>
      </c>
      <c r="AU155" s="7">
        <v>0.0997742586555771</v>
      </c>
      <c r="AV155" s="7">
        <v>0.08626171104530825</v>
      </c>
      <c r="AW155" s="7">
        <v>0.10859581866706101</v>
      </c>
      <c r="AX155" s="7">
        <v>0.09110970087244391</v>
      </c>
      <c r="AY155" s="7">
        <v>0.09542993150336312</v>
      </c>
      <c r="AZ155" s="7">
        <v>0.0823964365572499</v>
      </c>
      <c r="BA155" s="7">
        <v>0.08496433439370041</v>
      </c>
      <c r="BB155" s="7">
        <v>0.08018</v>
      </c>
      <c r="BC155" s="7">
        <v>0.08398</v>
      </c>
      <c r="BD155" s="7">
        <v>0.08910000000000001</v>
      </c>
      <c r="BE155" s="7">
        <v>0.08034</v>
      </c>
      <c r="BF155" s="7">
        <v>0.06251</v>
      </c>
      <c r="BG155" s="7">
        <v>0.07835</v>
      </c>
      <c r="BI155" s="87">
        <f t="shared" si="74"/>
        <v>-387.15994143484625</v>
      </c>
      <c r="BJ155" s="87">
        <f t="shared" si="75"/>
        <v>96.84958072289152</v>
      </c>
      <c r="BK155" s="87">
        <f t="shared" si="76"/>
        <v>759.8157803954564</v>
      </c>
      <c r="BL155" s="87">
        <f t="shared" si="77"/>
        <v>-552.3176508071368</v>
      </c>
      <c r="BM155" s="87">
        <f t="shared" si="78"/>
        <v>451.28900395979304</v>
      </c>
      <c r="BN155" s="87">
        <f t="shared" si="79"/>
        <v>1767.9703332545498</v>
      </c>
      <c r="BO155" s="87">
        <f t="shared" si="80"/>
        <v>-280.68842870118135</v>
      </c>
      <c r="BP155" s="87">
        <f t="shared" si="81"/>
        <v>3780.568401227679</v>
      </c>
      <c r="BQ155" s="87">
        <f t="shared" si="82"/>
        <v>2597.5635236632693</v>
      </c>
      <c r="BR155" s="87">
        <f t="shared" si="83"/>
        <v>-6427.411090718406</v>
      </c>
      <c r="BS155" s="87">
        <f t="shared" si="84"/>
        <v>4231.807265392781</v>
      </c>
      <c r="BT155" s="87">
        <f t="shared" si="85"/>
        <v>1967.8568426415331</v>
      </c>
      <c r="BU155" s="87">
        <f t="shared" si="86"/>
        <v>2916.5752860540556</v>
      </c>
      <c r="BV155" s="87">
        <f t="shared" si="87"/>
        <v>-2375.7189226225323</v>
      </c>
      <c r="BW155" s="87">
        <f t="shared" si="88"/>
        <v>3380.3685363590967</v>
      </c>
      <c r="BX155" s="87">
        <f t="shared" si="89"/>
        <v>-2146.4660534172167</v>
      </c>
      <c r="BY155" s="87">
        <f t="shared" si="90"/>
        <v>-4696.175050604895</v>
      </c>
      <c r="BZ155" s="87">
        <f t="shared" si="91"/>
        <v>5888.816501726051</v>
      </c>
      <c r="CB155" s="87">
        <f t="shared" si="92"/>
        <v>-513.7357302648658</v>
      </c>
      <c r="CC155" s="87">
        <f t="shared" si="93"/>
        <v>20.807732799973177</v>
      </c>
      <c r="CD155" s="87">
        <f t="shared" si="94"/>
        <v>651.5738362147445</v>
      </c>
      <c r="CE155" s="87">
        <f t="shared" si="95"/>
        <v>-744.7248017901707</v>
      </c>
      <c r="CF155" s="87">
        <f t="shared" si="96"/>
        <v>272.60066337350946</v>
      </c>
      <c r="CG155" s="87">
        <f t="shared" si="97"/>
        <v>1553.258124112921</v>
      </c>
      <c r="CH155" s="87">
        <f t="shared" si="98"/>
        <v>-626.8980807473051</v>
      </c>
      <c r="CI155" s="87">
        <f t="shared" si="99"/>
        <v>3369.440921126986</v>
      </c>
      <c r="CJ155" s="87">
        <f t="shared" si="100"/>
        <v>1882.8844524676797</v>
      </c>
      <c r="CK155" s="87">
        <f t="shared" si="101"/>
        <v>-7639.526771599467</v>
      </c>
      <c r="CL155" s="87">
        <f t="shared" si="102"/>
        <v>3709.0282422967284</v>
      </c>
      <c r="CM155" s="87">
        <f t="shared" si="103"/>
        <v>1029.170876259931</v>
      </c>
      <c r="CN155" s="87">
        <f t="shared" si="104"/>
        <v>1848.1559392540555</v>
      </c>
      <c r="CO155" s="87">
        <f t="shared" si="105"/>
        <v>-3910.640698022532</v>
      </c>
      <c r="CP155" s="87">
        <f t="shared" si="106"/>
        <v>1938.1371303590965</v>
      </c>
      <c r="CQ155" s="87">
        <f t="shared" si="107"/>
        <v>-3737.1377984172163</v>
      </c>
      <c r="CR155" s="87">
        <f t="shared" si="108"/>
        <v>-5818.505219704895</v>
      </c>
      <c r="CS155" s="87">
        <f t="shared" si="109"/>
        <v>4869.764278226051</v>
      </c>
      <c r="CT155" s="9">
        <f t="shared" si="110"/>
        <v>-1846.3469040547761</v>
      </c>
    </row>
    <row r="156" spans="1:98" ht="13.5">
      <c r="A156" s="113"/>
      <c r="B156" s="3" t="s">
        <v>62</v>
      </c>
      <c r="C156" s="87">
        <v>476.82</v>
      </c>
      <c r="D156" s="87">
        <v>700.34</v>
      </c>
      <c r="E156" s="87">
        <v>382.21</v>
      </c>
      <c r="F156" s="87">
        <v>481.82</v>
      </c>
      <c r="G156" s="87">
        <v>500.49</v>
      </c>
      <c r="H156" s="87">
        <v>874.28</v>
      </c>
      <c r="I156" s="87">
        <v>1147.21</v>
      </c>
      <c r="J156" s="87">
        <v>1153.48</v>
      </c>
      <c r="K156" s="87">
        <v>1444.15</v>
      </c>
      <c r="L156" s="87">
        <v>2017.87</v>
      </c>
      <c r="M156" s="87">
        <v>2134.61</v>
      </c>
      <c r="N156" s="87">
        <v>3361.45</v>
      </c>
      <c r="O156" s="86">
        <v>4835.7</v>
      </c>
      <c r="P156" s="87">
        <v>7022.29</v>
      </c>
      <c r="Q156" s="87">
        <v>4587.7</v>
      </c>
      <c r="R156" s="87">
        <v>1933.74</v>
      </c>
      <c r="S156" s="87">
        <v>1220.46</v>
      </c>
      <c r="T156" s="87">
        <v>1204.84</v>
      </c>
      <c r="U156" s="87">
        <v>1187.84</v>
      </c>
      <c r="W156" s="110">
        <v>0.48475046210720896</v>
      </c>
      <c r="X156" s="110">
        <v>-0.44755680049797697</v>
      </c>
      <c r="Y156" s="110">
        <v>0.18028169014084505</v>
      </c>
      <c r="Z156" s="110">
        <v>-0.11551312649164669</v>
      </c>
      <c r="AA156" s="110">
        <v>0.774419859686994</v>
      </c>
      <c r="AB156" s="110">
        <v>0.2953163017031628</v>
      </c>
      <c r="AC156" s="110">
        <v>-0.14792204742897397</v>
      </c>
      <c r="AD156" s="110">
        <v>0.4114081014053461</v>
      </c>
      <c r="AE156" s="110">
        <v>0.20206950409996094</v>
      </c>
      <c r="AF156" s="110">
        <v>0.07568621081695626</v>
      </c>
      <c r="AG156" s="110">
        <v>0.7016457798580704</v>
      </c>
      <c r="AH156" s="110">
        <v>0.46051464063886427</v>
      </c>
      <c r="AI156" s="110">
        <v>0.4084107436861706</v>
      </c>
      <c r="AJ156" s="110">
        <v>-0.28054593375118086</v>
      </c>
      <c r="AK156" s="110">
        <v>-0.5669780437206959</v>
      </c>
      <c r="AL156" s="110">
        <v>-0.34425798233225335</v>
      </c>
      <c r="AM156" s="110">
        <v>0.020650773876137674</v>
      </c>
      <c r="AN156" s="110">
        <v>0.0044686265179882945</v>
      </c>
      <c r="AP156" s="7">
        <v>0.1292097426834706</v>
      </c>
      <c r="AQ156" s="7">
        <v>0.11393579817694126</v>
      </c>
      <c r="AR156" s="7">
        <v>0.13583036407170407</v>
      </c>
      <c r="AS156" s="7">
        <v>0.10105053958571238</v>
      </c>
      <c r="AT156" s="7">
        <v>0.10921573000580923</v>
      </c>
      <c r="AU156" s="7">
        <v>0.09856566091764257</v>
      </c>
      <c r="AV156" s="7">
        <v>0.08111952600938171</v>
      </c>
      <c r="AW156" s="7">
        <v>0.10298430400757869</v>
      </c>
      <c r="AX156" s="7">
        <v>0.08810581742751009</v>
      </c>
      <c r="AY156" s="7">
        <v>0.08543267127112578</v>
      </c>
      <c r="AZ156" s="7">
        <v>0.06996696346889766</v>
      </c>
      <c r="BA156" s="7">
        <v>0.07806868130850994</v>
      </c>
      <c r="BB156" s="7">
        <v>0.08018</v>
      </c>
      <c r="BC156" s="7">
        <v>0.08398</v>
      </c>
      <c r="BD156" s="7">
        <v>0.08910000000000001</v>
      </c>
      <c r="BE156" s="7">
        <v>0.08034</v>
      </c>
      <c r="BF156" s="7">
        <v>0.06251</v>
      </c>
      <c r="BG156" s="7">
        <v>0.07835</v>
      </c>
      <c r="BI156" s="87">
        <f t="shared" si="74"/>
        <v>231.13871534195937</v>
      </c>
      <c r="BJ156" s="87">
        <f t="shared" si="75"/>
        <v>-313.4419296607532</v>
      </c>
      <c r="BK156" s="87">
        <f t="shared" si="76"/>
        <v>68.90546478873239</v>
      </c>
      <c r="BL156" s="87">
        <f t="shared" si="77"/>
        <v>-55.656534606205206</v>
      </c>
      <c r="BM156" s="87">
        <f t="shared" si="78"/>
        <v>387.58939557474366</v>
      </c>
      <c r="BN156" s="87">
        <f t="shared" si="79"/>
        <v>258.18913625304117</v>
      </c>
      <c r="BO156" s="87">
        <f t="shared" si="80"/>
        <v>-169.69765203099323</v>
      </c>
      <c r="BP156" s="87">
        <f t="shared" si="81"/>
        <v>474.55101680903863</v>
      </c>
      <c r="BQ156" s="87">
        <f t="shared" si="82"/>
        <v>291.8186743459586</v>
      </c>
      <c r="BR156" s="87">
        <f t="shared" si="83"/>
        <v>152.72493422121153</v>
      </c>
      <c r="BS156" s="87">
        <f t="shared" si="84"/>
        <v>1497.7400981428357</v>
      </c>
      <c r="BT156" s="87">
        <f t="shared" si="85"/>
        <v>1547.9969387755102</v>
      </c>
      <c r="BU156" s="87">
        <f t="shared" si="86"/>
        <v>1974.951833243215</v>
      </c>
      <c r="BV156" s="87">
        <f t="shared" si="87"/>
        <v>-1970.0749051215798</v>
      </c>
      <c r="BW156" s="87">
        <f t="shared" si="88"/>
        <v>-2601.1251711774366</v>
      </c>
      <c r="BX156" s="87">
        <f t="shared" si="89"/>
        <v>-665.7054307551716</v>
      </c>
      <c r="BY156" s="87">
        <f t="shared" si="90"/>
        <v>25.203443484870984</v>
      </c>
      <c r="BZ156" s="87">
        <f t="shared" si="91"/>
        <v>5.383979973933016</v>
      </c>
      <c r="CB156" s="87">
        <f t="shared" si="92"/>
        <v>169.5289258356269</v>
      </c>
      <c r="CC156" s="87">
        <f t="shared" si="93"/>
        <v>-393.23572655599224</v>
      </c>
      <c r="CD156" s="87">
        <f t="shared" si="94"/>
        <v>16.989741336886375</v>
      </c>
      <c r="CE156" s="87">
        <f t="shared" si="95"/>
        <v>-104.34470558939314</v>
      </c>
      <c r="CF156" s="87">
        <f t="shared" si="96"/>
        <v>332.9280148641362</v>
      </c>
      <c r="CG156" s="87">
        <f t="shared" si="97"/>
        <v>172.01515022596462</v>
      </c>
      <c r="CH156" s="87">
        <f t="shared" si="98"/>
        <v>-262.75878346421604</v>
      </c>
      <c r="CI156" s="87">
        <f t="shared" si="99"/>
        <v>355.7606818223768</v>
      </c>
      <c r="CJ156" s="87">
        <f t="shared" si="100"/>
        <v>164.58065810801992</v>
      </c>
      <c r="CK156" s="87">
        <f t="shared" si="101"/>
        <v>-19.66709015665505</v>
      </c>
      <c r="CL156" s="87">
        <f t="shared" si="102"/>
        <v>1348.3879182524922</v>
      </c>
      <c r="CM156" s="87">
        <f t="shared" si="103"/>
        <v>1285.5729699910194</v>
      </c>
      <c r="CN156" s="87">
        <f t="shared" si="104"/>
        <v>1587.225407243215</v>
      </c>
      <c r="CO156" s="87">
        <f t="shared" si="105"/>
        <v>-2559.80681932158</v>
      </c>
      <c r="CP156" s="87">
        <f t="shared" si="106"/>
        <v>-3009.8892411774364</v>
      </c>
      <c r="CQ156" s="87">
        <f t="shared" si="107"/>
        <v>-821.0621023551715</v>
      </c>
      <c r="CR156" s="87">
        <f t="shared" si="108"/>
        <v>-51.08751111512901</v>
      </c>
      <c r="CS156" s="87">
        <f t="shared" si="109"/>
        <v>-89.01523402606698</v>
      </c>
      <c r="CT156" s="9">
        <f t="shared" si="110"/>
        <v>-1877.8777460819028</v>
      </c>
    </row>
    <row r="157" spans="1:98" ht="13.5">
      <c r="A157" s="113" t="s">
        <v>12</v>
      </c>
      <c r="B157" s="112" t="s">
        <v>11</v>
      </c>
      <c r="C157" s="87">
        <v>3119.38</v>
      </c>
      <c r="D157" s="87">
        <v>4683.46</v>
      </c>
      <c r="E157" s="87">
        <v>3793.87</v>
      </c>
      <c r="F157" s="87">
        <v>3940.87</v>
      </c>
      <c r="G157" s="87">
        <v>3466.33</v>
      </c>
      <c r="H157" s="87">
        <v>4125.6</v>
      </c>
      <c r="I157" s="87">
        <v>4210.82</v>
      </c>
      <c r="J157" s="87">
        <v>4842.47</v>
      </c>
      <c r="K157" s="87">
        <v>3401.41</v>
      </c>
      <c r="L157" s="87">
        <v>4907.24</v>
      </c>
      <c r="M157" s="87">
        <v>3560.51</v>
      </c>
      <c r="N157" s="87">
        <v>5060.55</v>
      </c>
      <c r="O157" s="86">
        <v>4597.27</v>
      </c>
      <c r="P157" s="87">
        <v>5650.95</v>
      </c>
      <c r="Q157" s="87">
        <v>6507.18</v>
      </c>
      <c r="R157" s="87">
        <v>6309.5</v>
      </c>
      <c r="S157" s="87">
        <v>3039.35</v>
      </c>
      <c r="T157" s="87">
        <v>5991.25</v>
      </c>
      <c r="U157" s="87">
        <v>6752.81</v>
      </c>
      <c r="W157" s="110">
        <v>0.5218574587514886</v>
      </c>
      <c r="X157" s="110">
        <v>-0.2275623113892925</v>
      </c>
      <c r="Y157" s="110">
        <v>0.08652872232672548</v>
      </c>
      <c r="Z157" s="110">
        <v>-0.10161139965374877</v>
      </c>
      <c r="AA157" s="110">
        <v>0.21019863622887636</v>
      </c>
      <c r="AB157" s="110">
        <v>0.03000979911807944</v>
      </c>
      <c r="AC157" s="110">
        <v>0.20228326792722084</v>
      </c>
      <c r="AD157" s="110">
        <v>-0.2454005934718101</v>
      </c>
      <c r="AE157" s="110">
        <v>0.5725521038143926</v>
      </c>
      <c r="AF157" s="110">
        <v>-0.2724847878636326</v>
      </c>
      <c r="AG157" s="110">
        <v>0.42369385884509625</v>
      </c>
      <c r="AH157" s="110">
        <v>-0.021728633510381457</v>
      </c>
      <c r="AI157" s="110">
        <v>0.24044686854726582</v>
      </c>
      <c r="AJ157" s="110">
        <v>0.011135059853433882</v>
      </c>
      <c r="AK157" s="110">
        <v>0.0016725259733445519</v>
      </c>
      <c r="AL157" s="110">
        <v>-0.47936406079138816</v>
      </c>
      <c r="AM157" s="110">
        <v>1.032473494233502</v>
      </c>
      <c r="AN157" s="110">
        <v>0.12447092893740264</v>
      </c>
      <c r="AP157" s="7">
        <v>0.11104532387527843</v>
      </c>
      <c r="AQ157" s="7">
        <v>0.0990022702947482</v>
      </c>
      <c r="AR157" s="7">
        <v>0.11835000000000001</v>
      </c>
      <c r="AS157" s="7">
        <v>0.09015000000000001</v>
      </c>
      <c r="AT157" s="7">
        <v>0.10254466839536797</v>
      </c>
      <c r="AU157" s="7">
        <v>0.08858</v>
      </c>
      <c r="AV157" s="7">
        <v>0.07608415490649084</v>
      </c>
      <c r="AW157" s="7">
        <v>0.09943729011876727</v>
      </c>
      <c r="AX157" s="7">
        <v>0.08432073513785354</v>
      </c>
      <c r="AY157" s="7">
        <v>0.08234416678486753</v>
      </c>
      <c r="AZ157" s="7">
        <v>0.07008250214952796</v>
      </c>
      <c r="BA157" s="7">
        <v>0.074631</v>
      </c>
      <c r="BB157" s="7">
        <v>0.08018</v>
      </c>
      <c r="BC157" s="7">
        <v>0.08398</v>
      </c>
      <c r="BD157" s="7">
        <v>0.08910000000000001</v>
      </c>
      <c r="BE157" s="7">
        <v>0.08034</v>
      </c>
      <c r="BF157" s="7">
        <v>0.06251</v>
      </c>
      <c r="BG157" s="7">
        <v>0.07835</v>
      </c>
      <c r="BI157" s="87">
        <f t="shared" si="74"/>
        <v>1627.8717196802186</v>
      </c>
      <c r="BJ157" s="87">
        <f t="shared" si="75"/>
        <v>-1065.778982899296</v>
      </c>
      <c r="BK157" s="87">
        <f t="shared" si="76"/>
        <v>328.27872377369397</v>
      </c>
      <c r="BL157" s="87">
        <f t="shared" si="77"/>
        <v>-400.4373165534689</v>
      </c>
      <c r="BM157" s="87">
        <f t="shared" si="78"/>
        <v>728.6178387192409</v>
      </c>
      <c r="BN157" s="87">
        <f t="shared" si="79"/>
        <v>123.80842724154854</v>
      </c>
      <c r="BO157" s="87">
        <f t="shared" si="80"/>
        <v>851.7784302533</v>
      </c>
      <c r="BP157" s="87">
        <f t="shared" si="81"/>
        <v>-1188.3450118694363</v>
      </c>
      <c r="BQ157" s="87">
        <f t="shared" si="82"/>
        <v>1947.484451435313</v>
      </c>
      <c r="BR157" s="87">
        <f t="shared" si="83"/>
        <v>-1337.1482503959326</v>
      </c>
      <c r="BS157" s="87">
        <f t="shared" si="84"/>
        <v>1508.5662213565538</v>
      </c>
      <c r="BT157" s="87">
        <f t="shared" si="85"/>
        <v>-109.95883631096089</v>
      </c>
      <c r="BU157" s="87">
        <f t="shared" si="86"/>
        <v>1105.3991753662888</v>
      </c>
      <c r="BV157" s="87">
        <f t="shared" si="87"/>
        <v>62.92366647876219</v>
      </c>
      <c r="BW157" s="87">
        <f t="shared" si="88"/>
        <v>10.883427563228201</v>
      </c>
      <c r="BX157" s="87">
        <f t="shared" si="89"/>
        <v>-3024.5475415632636</v>
      </c>
      <c r="BY157" s="87">
        <f t="shared" si="90"/>
        <v>3138.0483146985944</v>
      </c>
      <c r="BZ157" s="87">
        <f t="shared" si="91"/>
        <v>745.7364529962135</v>
      </c>
      <c r="CB157" s="87">
        <f t="shared" si="92"/>
        <v>1281.4791572901524</v>
      </c>
      <c r="CC157" s="87">
        <f t="shared" si="93"/>
        <v>-1529.4521557339372</v>
      </c>
      <c r="CD157" s="87">
        <f t="shared" si="94"/>
        <v>-120.72579072630603</v>
      </c>
      <c r="CE157" s="87">
        <f t="shared" si="95"/>
        <v>-755.7067470534689</v>
      </c>
      <c r="CF157" s="87">
        <f t="shared" si="96"/>
        <v>373.1641783203251</v>
      </c>
      <c r="CG157" s="87">
        <f t="shared" si="97"/>
        <v>-241.63722075845152</v>
      </c>
      <c r="CH157" s="87">
        <f t="shared" si="98"/>
        <v>531.4017490899503</v>
      </c>
      <c r="CI157" s="87">
        <f t="shared" si="99"/>
        <v>-1669.8671061508633</v>
      </c>
      <c r="CJ157" s="87">
        <f t="shared" si="100"/>
        <v>1660.6750597300666</v>
      </c>
      <c r="CK157" s="87">
        <f t="shared" si="101"/>
        <v>-1741.2308394093059</v>
      </c>
      <c r="CL157" s="87">
        <f t="shared" si="102"/>
        <v>1259.036771628138</v>
      </c>
      <c r="CM157" s="87">
        <f t="shared" si="103"/>
        <v>-487.6327433609609</v>
      </c>
      <c r="CN157" s="87">
        <f t="shared" si="104"/>
        <v>736.7900667662889</v>
      </c>
      <c r="CO157" s="87">
        <f t="shared" si="105"/>
        <v>-411.6431145212378</v>
      </c>
      <c r="CP157" s="87">
        <f t="shared" si="106"/>
        <v>-568.906310436772</v>
      </c>
      <c r="CQ157" s="87">
        <f t="shared" si="107"/>
        <v>-3531.4527715632635</v>
      </c>
      <c r="CR157" s="87">
        <f t="shared" si="108"/>
        <v>2948.0585461985947</v>
      </c>
      <c r="CS157" s="87">
        <f t="shared" si="109"/>
        <v>276.3220154962135</v>
      </c>
      <c r="CT157" s="9">
        <f t="shared" si="110"/>
        <v>-1991.3272551948369</v>
      </c>
    </row>
    <row r="158" spans="1:98" ht="13.5">
      <c r="A158" s="113" t="s">
        <v>183</v>
      </c>
      <c r="B158" s="112" t="s">
        <v>182</v>
      </c>
      <c r="C158" s="87">
        <v>1784.31</v>
      </c>
      <c r="D158" s="87">
        <v>1678.13</v>
      </c>
      <c r="E158" s="87">
        <v>1952.71</v>
      </c>
      <c r="F158" s="87">
        <v>2666</v>
      </c>
      <c r="G158" s="87">
        <v>3687.06</v>
      </c>
      <c r="H158" s="87">
        <v>5357.02</v>
      </c>
      <c r="I158" s="87">
        <v>5238.87</v>
      </c>
      <c r="J158" s="87">
        <v>8211.26</v>
      </c>
      <c r="K158" s="87">
        <v>6120.7</v>
      </c>
      <c r="L158" s="87">
        <v>6212.14</v>
      </c>
      <c r="M158" s="87">
        <v>6707.07</v>
      </c>
      <c r="N158" s="87">
        <v>6188.52</v>
      </c>
      <c r="O158" s="86">
        <v>6624.22</v>
      </c>
      <c r="P158" s="87">
        <v>6105.23</v>
      </c>
      <c r="Q158" s="87">
        <v>7456.74</v>
      </c>
      <c r="R158" s="87">
        <v>5658.4</v>
      </c>
      <c r="S158" s="87">
        <v>3478.74</v>
      </c>
      <c r="T158" s="87">
        <v>4114.05</v>
      </c>
      <c r="U158" s="87">
        <v>4632.73</v>
      </c>
      <c r="W158" s="110">
        <v>0.05513905683192255</v>
      </c>
      <c r="X158" s="110">
        <v>0.25739170295668123</v>
      </c>
      <c r="Y158" s="110">
        <v>0.45005468465184095</v>
      </c>
      <c r="Z158" s="110">
        <v>0.4385920804525456</v>
      </c>
      <c r="AA158" s="110">
        <v>0.2878364208318769</v>
      </c>
      <c r="AB158" s="110">
        <v>0.024290948568326698</v>
      </c>
      <c r="AC158" s="110">
        <v>0.6458002119766826</v>
      </c>
      <c r="AD158" s="110">
        <v>-0.23244113503723085</v>
      </c>
      <c r="AE158" s="110">
        <v>0.05364446775039333</v>
      </c>
      <c r="AF158" s="110">
        <v>0.10361817548399932</v>
      </c>
      <c r="AG158" s="110">
        <v>-0.05862457722660652</v>
      </c>
      <c r="AH158" s="110">
        <v>0.097005988023952</v>
      </c>
      <c r="AI158" s="110">
        <v>-0.05295127138072431</v>
      </c>
      <c r="AJ158" s="110">
        <v>0.26063160224459025</v>
      </c>
      <c r="AK158" s="110">
        <v>-0.1963336039970447</v>
      </c>
      <c r="AL158" s="110">
        <v>-0.35926890098487185</v>
      </c>
      <c r="AM158" s="110">
        <v>0.16952920786453007</v>
      </c>
      <c r="AN158" s="110">
        <v>0.18794905588183486</v>
      </c>
      <c r="AP158" s="7">
        <v>0.10851207109192429</v>
      </c>
      <c r="AQ158" s="7">
        <v>0.09706999432147118</v>
      </c>
      <c r="AR158" s="7">
        <v>0.11835000000000001</v>
      </c>
      <c r="AS158" s="7">
        <v>0.09015000000000001</v>
      </c>
      <c r="AT158" s="7">
        <v>0.10097</v>
      </c>
      <c r="AU158" s="7">
        <v>0.08858</v>
      </c>
      <c r="AV158" s="7">
        <v>0.07447000000000001</v>
      </c>
      <c r="AW158" s="7">
        <v>0.09794200000000003</v>
      </c>
      <c r="AX158" s="7">
        <v>0.08304800000000001</v>
      </c>
      <c r="AY158" s="7">
        <v>0.0824</v>
      </c>
      <c r="AZ158" s="7">
        <v>0.06986700000000001</v>
      </c>
      <c r="BA158" s="7">
        <v>0.074631</v>
      </c>
      <c r="BB158" s="7">
        <v>0.08018</v>
      </c>
      <c r="BC158" s="7">
        <v>0.08398</v>
      </c>
      <c r="BD158" s="7">
        <v>0.08910000000000001</v>
      </c>
      <c r="BE158" s="7">
        <v>0.08034</v>
      </c>
      <c r="BF158" s="7">
        <v>0.06251</v>
      </c>
      <c r="BG158" s="7">
        <v>0.07835</v>
      </c>
      <c r="BI158" s="87">
        <f t="shared" si="74"/>
        <v>98.38517049576772</v>
      </c>
      <c r="BJ158" s="87">
        <f t="shared" si="75"/>
        <v>431.9367384826955</v>
      </c>
      <c r="BK158" s="87">
        <f t="shared" si="76"/>
        <v>878.8262832664964</v>
      </c>
      <c r="BL158" s="87">
        <f t="shared" si="77"/>
        <v>1169.2864864864866</v>
      </c>
      <c r="BM158" s="87">
        <f t="shared" si="78"/>
        <v>1061.27015379238</v>
      </c>
      <c r="BN158" s="87">
        <f t="shared" si="79"/>
        <v>130.1270972994975</v>
      </c>
      <c r="BO158" s="87">
        <f t="shared" si="80"/>
        <v>3383.263356518283</v>
      </c>
      <c r="BP158" s="87">
        <f t="shared" si="81"/>
        <v>-1908.6345944858122</v>
      </c>
      <c r="BQ158" s="87">
        <f t="shared" si="82"/>
        <v>328.3416937598325</v>
      </c>
      <c r="BR158" s="87">
        <f t="shared" si="83"/>
        <v>643.6906126511716</v>
      </c>
      <c r="BS158" s="87">
        <f t="shared" si="84"/>
        <v>-393.19914317925577</v>
      </c>
      <c r="BT158" s="87">
        <f t="shared" si="85"/>
        <v>600.3234970059874</v>
      </c>
      <c r="BU158" s="87">
        <f t="shared" si="86"/>
        <v>-350.7608709056216</v>
      </c>
      <c r="BV158" s="87">
        <f t="shared" si="87"/>
        <v>1591.2158769717396</v>
      </c>
      <c r="BW158" s="87">
        <f t="shared" si="88"/>
        <v>-1464.008638268923</v>
      </c>
      <c r="BX158" s="87">
        <f t="shared" si="89"/>
        <v>-2032.8871493327988</v>
      </c>
      <c r="BY158" s="87">
        <f t="shared" si="90"/>
        <v>589.7480365666553</v>
      </c>
      <c r="BZ158" s="87">
        <f t="shared" si="91"/>
        <v>773.2318133506627</v>
      </c>
      <c r="CB158" s="87">
        <f t="shared" si="92"/>
        <v>-95.2340030742637</v>
      </c>
      <c r="CC158" s="87">
        <f t="shared" si="93"/>
        <v>269.04066891200506</v>
      </c>
      <c r="CD158" s="87">
        <f t="shared" si="94"/>
        <v>647.7230547664964</v>
      </c>
      <c r="CE158" s="87">
        <f t="shared" si="95"/>
        <v>928.9465864864866</v>
      </c>
      <c r="CF158" s="87">
        <f t="shared" si="96"/>
        <v>688.9877055923799</v>
      </c>
      <c r="CG158" s="87">
        <f t="shared" si="97"/>
        <v>-344.3977343005026</v>
      </c>
      <c r="CH158" s="87">
        <f t="shared" si="98"/>
        <v>2993.1247076182826</v>
      </c>
      <c r="CI158" s="87">
        <f t="shared" si="99"/>
        <v>-2712.8618214058124</v>
      </c>
      <c r="CJ158" s="87">
        <f t="shared" si="100"/>
        <v>-179.9701998401676</v>
      </c>
      <c r="CK158" s="87">
        <f t="shared" si="101"/>
        <v>131.81027665117153</v>
      </c>
      <c r="CL158" s="87">
        <f t="shared" si="102"/>
        <v>-861.8020028692558</v>
      </c>
      <c r="CM158" s="87">
        <f t="shared" si="103"/>
        <v>138.4680608859874</v>
      </c>
      <c r="CN158" s="87">
        <f t="shared" si="104"/>
        <v>-881.8908305056216</v>
      </c>
      <c r="CO158" s="87">
        <f t="shared" si="105"/>
        <v>1078.4986615717396</v>
      </c>
      <c r="CP158" s="87">
        <f t="shared" si="106"/>
        <v>-2128.404172268923</v>
      </c>
      <c r="CQ158" s="87">
        <f t="shared" si="107"/>
        <v>-2487.4830053327987</v>
      </c>
      <c r="CR158" s="87">
        <f t="shared" si="108"/>
        <v>372.29199916665533</v>
      </c>
      <c r="CS158" s="87">
        <f t="shared" si="109"/>
        <v>450.8959958506627</v>
      </c>
      <c r="CT158" s="9">
        <f t="shared" si="110"/>
        <v>-1992.2560520954787</v>
      </c>
    </row>
    <row r="159" spans="1:98" ht="13.5">
      <c r="A159" s="113" t="s">
        <v>675</v>
      </c>
      <c r="B159" s="112" t="s">
        <v>674</v>
      </c>
      <c r="C159" s="87">
        <v>1826.17</v>
      </c>
      <c r="D159" s="87">
        <v>1703.91</v>
      </c>
      <c r="E159" s="87">
        <v>1849.48</v>
      </c>
      <c r="F159" s="87">
        <v>2027.77</v>
      </c>
      <c r="G159" s="87">
        <v>2110.11</v>
      </c>
      <c r="H159" s="87">
        <v>3440.28</v>
      </c>
      <c r="I159" s="87">
        <v>4410.5</v>
      </c>
      <c r="J159" s="87">
        <v>3995.94</v>
      </c>
      <c r="K159" s="87">
        <v>4834.51</v>
      </c>
      <c r="L159" s="87">
        <v>4856.13</v>
      </c>
      <c r="M159" s="87">
        <v>3805.99</v>
      </c>
      <c r="N159" s="87">
        <v>4837.82</v>
      </c>
      <c r="O159" s="86">
        <v>5592.5</v>
      </c>
      <c r="P159" s="87">
        <v>6899.25</v>
      </c>
      <c r="Q159" s="87">
        <v>8485.88</v>
      </c>
      <c r="R159" s="87">
        <v>7560.29</v>
      </c>
      <c r="S159" s="87">
        <v>7663.95</v>
      </c>
      <c r="T159" s="87">
        <v>6604.85</v>
      </c>
      <c r="U159" s="87">
        <v>5695.4</v>
      </c>
      <c r="W159" s="110">
        <v>-0.0018933923815025455</v>
      </c>
      <c r="X159" s="110">
        <v>0.10954279467558359</v>
      </c>
      <c r="Y159" s="110">
        <v>0.1692601929931321</v>
      </c>
      <c r="Z159" s="110">
        <v>0.08743494423791831</v>
      </c>
      <c r="AA159" s="110">
        <v>0.717740097543188</v>
      </c>
      <c r="AB159" s="110">
        <v>0.3119634872829071</v>
      </c>
      <c r="AC159" s="110">
        <v>-0.07302495853727609</v>
      </c>
      <c r="AD159" s="110">
        <v>0.22191069460960255</v>
      </c>
      <c r="AE159" s="110">
        <v>0.020633191671725948</v>
      </c>
      <c r="AF159" s="110">
        <v>-0.1999737567248393</v>
      </c>
      <c r="AG159" s="110">
        <v>0.3020392542780601</v>
      </c>
      <c r="AH159" s="110">
        <v>0.1734409378726549</v>
      </c>
      <c r="AI159" s="110">
        <v>0.26405096664581706</v>
      </c>
      <c r="AJ159" s="110">
        <v>0.3512857066829118</v>
      </c>
      <c r="AK159" s="110">
        <v>-0.1036355180518953</v>
      </c>
      <c r="AL159" s="110">
        <v>-0.09274088754685927</v>
      </c>
      <c r="AM159" s="110">
        <v>-0.21715975294852274</v>
      </c>
      <c r="AN159" s="110">
        <v>-0.1376367169890046</v>
      </c>
      <c r="AP159" s="7">
        <v>0.10684</v>
      </c>
      <c r="AQ159" s="7">
        <v>0.09475</v>
      </c>
      <c r="AR159" s="7">
        <v>0.11835000000000001</v>
      </c>
      <c r="AS159" s="7">
        <v>0.09015000000000001</v>
      </c>
      <c r="AT159" s="7">
        <v>0.10097</v>
      </c>
      <c r="AU159" s="7">
        <v>0.08858</v>
      </c>
      <c r="AV159" s="7">
        <v>0.07447000000000001</v>
      </c>
      <c r="AW159" s="7">
        <v>0.09794200000000003</v>
      </c>
      <c r="AX159" s="7">
        <v>0.08304800000000001</v>
      </c>
      <c r="AY159" s="7">
        <v>0.0824</v>
      </c>
      <c r="AZ159" s="7">
        <v>0.06986700000000001</v>
      </c>
      <c r="BA159" s="7">
        <v>0.074631</v>
      </c>
      <c r="BB159" s="7">
        <v>0.08018</v>
      </c>
      <c r="BC159" s="7">
        <v>0.08398</v>
      </c>
      <c r="BD159" s="7">
        <v>0.08910000000000001</v>
      </c>
      <c r="BE159" s="7">
        <v>0.08034</v>
      </c>
      <c r="BF159" s="7">
        <v>0.06251</v>
      </c>
      <c r="BG159" s="7">
        <v>0.07835</v>
      </c>
      <c r="BI159" s="87">
        <f t="shared" si="74"/>
        <v>-3.4576563653285035</v>
      </c>
      <c r="BJ159" s="87">
        <f t="shared" si="75"/>
        <v>186.65106327567364</v>
      </c>
      <c r="BK159" s="87">
        <f t="shared" si="76"/>
        <v>313.043341736938</v>
      </c>
      <c r="BL159" s="87">
        <f t="shared" si="77"/>
        <v>177.2979568773236</v>
      </c>
      <c r="BM159" s="87">
        <f t="shared" si="78"/>
        <v>1514.5105572268565</v>
      </c>
      <c r="BN159" s="87">
        <f t="shared" si="79"/>
        <v>1073.24174602964</v>
      </c>
      <c r="BO159" s="87">
        <f t="shared" si="80"/>
        <v>-322.0765796286562</v>
      </c>
      <c r="BP159" s="87">
        <f t="shared" si="81"/>
        <v>886.7418210182952</v>
      </c>
      <c r="BQ159" s="87">
        <f t="shared" si="82"/>
        <v>99.75137146887582</v>
      </c>
      <c r="BR159" s="87">
        <f t="shared" si="83"/>
        <v>-971.0985592441939</v>
      </c>
      <c r="BS159" s="87">
        <f t="shared" si="84"/>
        <v>1149.558381389754</v>
      </c>
      <c r="BT159" s="87">
        <f t="shared" si="85"/>
        <v>839.0760380590873</v>
      </c>
      <c r="BU159" s="87">
        <f t="shared" si="86"/>
        <v>1476.705030966732</v>
      </c>
      <c r="BV159" s="87">
        <f t="shared" si="87"/>
        <v>2423.6079118320795</v>
      </c>
      <c r="BW159" s="87">
        <f t="shared" si="88"/>
        <v>-879.4385699262173</v>
      </c>
      <c r="BX159" s="87">
        <f t="shared" si="89"/>
        <v>-701.1480047116447</v>
      </c>
      <c r="BY159" s="87">
        <f t="shared" si="90"/>
        <v>-1664.3014886098308</v>
      </c>
      <c r="BZ159" s="87">
        <f t="shared" si="91"/>
        <v>-909.069870204827</v>
      </c>
      <c r="CB159" s="87">
        <f t="shared" si="92"/>
        <v>-198.56565916532853</v>
      </c>
      <c r="CC159" s="87">
        <f t="shared" si="93"/>
        <v>25.20559077567363</v>
      </c>
      <c r="CD159" s="87">
        <f t="shared" si="94"/>
        <v>94.15738373693796</v>
      </c>
      <c r="CE159" s="87">
        <f t="shared" si="95"/>
        <v>-5.505508622676404</v>
      </c>
      <c r="CF159" s="87">
        <f t="shared" si="96"/>
        <v>1301.4527505268566</v>
      </c>
      <c r="CG159" s="87">
        <f t="shared" si="97"/>
        <v>768.5017436296398</v>
      </c>
      <c r="CH159" s="87">
        <f t="shared" si="98"/>
        <v>-650.5265146286562</v>
      </c>
      <c r="CI159" s="87">
        <f t="shared" si="99"/>
        <v>495.3714655382951</v>
      </c>
      <c r="CJ159" s="87">
        <f t="shared" si="100"/>
        <v>-301.7450150111243</v>
      </c>
      <c r="CK159" s="87">
        <f t="shared" si="101"/>
        <v>-1371.243671244194</v>
      </c>
      <c r="CL159" s="87">
        <f t="shared" si="102"/>
        <v>883.6452780597539</v>
      </c>
      <c r="CM159" s="87">
        <f t="shared" si="103"/>
        <v>478.02469363908733</v>
      </c>
      <c r="CN159" s="87">
        <f t="shared" si="104"/>
        <v>1028.2983809667319</v>
      </c>
      <c r="CO159" s="87">
        <f t="shared" si="105"/>
        <v>1844.2088968320793</v>
      </c>
      <c r="CP159" s="87">
        <f t="shared" si="106"/>
        <v>-1635.5304779262174</v>
      </c>
      <c r="CQ159" s="87">
        <f t="shared" si="107"/>
        <v>-1308.5417033116446</v>
      </c>
      <c r="CR159" s="87">
        <f t="shared" si="108"/>
        <v>-2143.3750031098307</v>
      </c>
      <c r="CS159" s="87">
        <f t="shared" si="109"/>
        <v>-1426.5598677048272</v>
      </c>
      <c r="CT159" s="9">
        <f t="shared" si="110"/>
        <v>-2122.7272370194432</v>
      </c>
    </row>
    <row r="160" spans="1:98" ht="13.5">
      <c r="A160" s="113" t="s">
        <v>337</v>
      </c>
      <c r="B160" s="112" t="s">
        <v>336</v>
      </c>
      <c r="C160" s="87">
        <v>1034.07</v>
      </c>
      <c r="D160" s="87">
        <v>1084.47</v>
      </c>
      <c r="E160" s="87">
        <v>1318.67</v>
      </c>
      <c r="F160" s="87">
        <v>2031.29</v>
      </c>
      <c r="G160" s="87">
        <v>2518.69</v>
      </c>
      <c r="H160" s="87">
        <v>4278.94</v>
      </c>
      <c r="I160" s="87">
        <v>4880.79</v>
      </c>
      <c r="J160" s="87">
        <v>3715.66</v>
      </c>
      <c r="K160" s="87">
        <v>3752.64</v>
      </c>
      <c r="L160" s="87">
        <v>4591.27</v>
      </c>
      <c r="M160" s="87">
        <v>4512.8</v>
      </c>
      <c r="N160" s="87">
        <v>5534.86</v>
      </c>
      <c r="O160" s="86">
        <v>5308.04</v>
      </c>
      <c r="P160" s="87">
        <v>4843.55</v>
      </c>
      <c r="Q160" s="87">
        <v>5200.23</v>
      </c>
      <c r="R160" s="87">
        <v>2293.94</v>
      </c>
      <c r="S160" s="87">
        <v>2169.98</v>
      </c>
      <c r="T160" s="87">
        <v>2973.82</v>
      </c>
      <c r="U160" s="87">
        <v>3073.05</v>
      </c>
      <c r="W160" s="110">
        <v>0.08850881881346861</v>
      </c>
      <c r="X160" s="110">
        <v>0.10252381420013768</v>
      </c>
      <c r="Y160" s="110">
        <v>0.5431548944508773</v>
      </c>
      <c r="Z160" s="110">
        <v>0.281212121212121</v>
      </c>
      <c r="AA160" s="110">
        <v>0.8211470018470965</v>
      </c>
      <c r="AB160" s="110">
        <v>0.16621314070848991</v>
      </c>
      <c r="AC160" s="110">
        <v>-0.2332689900939695</v>
      </c>
      <c r="AD160" s="110">
        <v>0.059397997012117676</v>
      </c>
      <c r="AE160" s="110">
        <v>0.28715431018724025</v>
      </c>
      <c r="AF160" s="110">
        <v>0.019963886465540037</v>
      </c>
      <c r="AG160" s="110">
        <v>0.2665446661229687</v>
      </c>
      <c r="AH160" s="110">
        <v>0.013710677995382614</v>
      </c>
      <c r="AI160" s="110">
        <v>-0.06911152287346778</v>
      </c>
      <c r="AJ160" s="110">
        <v>0.13712126885854325</v>
      </c>
      <c r="AK160" s="110">
        <v>-0.5388886856105789</v>
      </c>
      <c r="AL160" s="110">
        <v>-0.36674580704137727</v>
      </c>
      <c r="AM160" s="110">
        <v>0.36322854221384615</v>
      </c>
      <c r="AN160" s="110">
        <v>-0.06498391396268033</v>
      </c>
      <c r="AP160" s="7">
        <v>0.10684</v>
      </c>
      <c r="AQ160" s="7">
        <v>0.09475</v>
      </c>
      <c r="AR160" s="7">
        <v>0.11835000000000001</v>
      </c>
      <c r="AS160" s="7">
        <v>0.09015000000000001</v>
      </c>
      <c r="AT160" s="7">
        <v>0.10097</v>
      </c>
      <c r="AU160" s="7">
        <v>0.08858</v>
      </c>
      <c r="AV160" s="7">
        <v>0.07539131216072498</v>
      </c>
      <c r="AW160" s="7">
        <v>0.10195331453357731</v>
      </c>
      <c r="AX160" s="7">
        <v>0.08538367654665727</v>
      </c>
      <c r="AY160" s="7">
        <v>0.0828284353968225</v>
      </c>
      <c r="AZ160" s="7">
        <v>0.06986700000000001</v>
      </c>
      <c r="BA160" s="7">
        <v>0.074631</v>
      </c>
      <c r="BB160" s="7">
        <v>0.08018</v>
      </c>
      <c r="BC160" s="7">
        <v>0.08398</v>
      </c>
      <c r="BD160" s="7">
        <v>0.08910000000000001</v>
      </c>
      <c r="BE160" s="7">
        <v>0.08034</v>
      </c>
      <c r="BF160" s="7">
        <v>0.06251</v>
      </c>
      <c r="BG160" s="7">
        <v>0.07835</v>
      </c>
      <c r="BI160" s="87">
        <f t="shared" si="74"/>
        <v>91.52431427044348</v>
      </c>
      <c r="BJ160" s="87">
        <f t="shared" si="75"/>
        <v>111.18400078562331</v>
      </c>
      <c r="BK160" s="87">
        <f t="shared" si="76"/>
        <v>716.2420646655384</v>
      </c>
      <c r="BL160" s="87">
        <f t="shared" si="77"/>
        <v>571.2233696969693</v>
      </c>
      <c r="BM160" s="87">
        <f t="shared" si="78"/>
        <v>2068.2147420822635</v>
      </c>
      <c r="BN160" s="87">
        <f t="shared" si="79"/>
        <v>711.2160563031857</v>
      </c>
      <c r="BO160" s="87">
        <f t="shared" si="80"/>
        <v>-1138.5369541607454</v>
      </c>
      <c r="BP160" s="87">
        <f t="shared" si="81"/>
        <v>220.70276157804514</v>
      </c>
      <c r="BQ160" s="87">
        <f t="shared" si="82"/>
        <v>1077.5867505810452</v>
      </c>
      <c r="BR160" s="87">
        <f t="shared" si="83"/>
        <v>91.65959301264002</v>
      </c>
      <c r="BS160" s="87">
        <f t="shared" si="84"/>
        <v>1202.8627692797331</v>
      </c>
      <c r="BT160" s="87">
        <f t="shared" si="85"/>
        <v>75.88668320952341</v>
      </c>
      <c r="BU160" s="87">
        <f t="shared" si="86"/>
        <v>-366.8467278732819</v>
      </c>
      <c r="BV160" s="87">
        <f t="shared" si="87"/>
        <v>664.1537217797973</v>
      </c>
      <c r="BW160" s="87">
        <f t="shared" si="88"/>
        <v>-2802.3451095727005</v>
      </c>
      <c r="BX160" s="87">
        <f t="shared" si="89"/>
        <v>-841.292876604497</v>
      </c>
      <c r="BY160" s="87">
        <f t="shared" si="90"/>
        <v>788.1986720332019</v>
      </c>
      <c r="BZ160" s="87">
        <f t="shared" si="91"/>
        <v>-193.25046302049802</v>
      </c>
      <c r="CB160" s="87">
        <f t="shared" si="92"/>
        <v>-18.955724529556512</v>
      </c>
      <c r="CC160" s="87">
        <f t="shared" si="93"/>
        <v>8.430468285623304</v>
      </c>
      <c r="CD160" s="87">
        <f t="shared" si="94"/>
        <v>560.1774701655384</v>
      </c>
      <c r="CE160" s="87">
        <f t="shared" si="95"/>
        <v>388.10257619696927</v>
      </c>
      <c r="CF160" s="87">
        <f t="shared" si="96"/>
        <v>1813.9026127822635</v>
      </c>
      <c r="CG160" s="87">
        <f t="shared" si="97"/>
        <v>332.1875511031858</v>
      </c>
      <c r="CH160" s="87">
        <f t="shared" si="98"/>
        <v>-1506.5061166416904</v>
      </c>
      <c r="CI160" s="87">
        <f t="shared" si="99"/>
        <v>-158.1210911017867</v>
      </c>
      <c r="CJ160" s="87">
        <f t="shared" si="100"/>
        <v>757.1725506249973</v>
      </c>
      <c r="CK160" s="87">
        <f t="shared" si="101"/>
        <v>-288.62811757172926</v>
      </c>
      <c r="CL160" s="87">
        <f t="shared" si="102"/>
        <v>887.566971679733</v>
      </c>
      <c r="CM160" s="87">
        <f t="shared" si="103"/>
        <v>-337.1854534504766</v>
      </c>
      <c r="CN160" s="87">
        <f t="shared" si="104"/>
        <v>-792.4453750732819</v>
      </c>
      <c r="CO160" s="87">
        <f t="shared" si="105"/>
        <v>257.3923927797972</v>
      </c>
      <c r="CP160" s="87">
        <f t="shared" si="106"/>
        <v>-3265.6856025727006</v>
      </c>
      <c r="CQ160" s="87">
        <f t="shared" si="107"/>
        <v>-1025.5880162044969</v>
      </c>
      <c r="CR160" s="87">
        <f t="shared" si="108"/>
        <v>652.5532222332018</v>
      </c>
      <c r="CS160" s="87">
        <f t="shared" si="109"/>
        <v>-426.24926002049807</v>
      </c>
      <c r="CT160" s="9">
        <f t="shared" si="110"/>
        <v>-2161.8789413149075</v>
      </c>
    </row>
    <row r="161" spans="1:98" ht="13.5">
      <c r="A161" s="113" t="s">
        <v>629</v>
      </c>
      <c r="B161" s="112" t="s">
        <v>628</v>
      </c>
      <c r="C161" s="87">
        <v>2390.52</v>
      </c>
      <c r="D161" s="87">
        <v>2613.69</v>
      </c>
      <c r="E161" s="87">
        <v>2350.92</v>
      </c>
      <c r="F161" s="87">
        <v>2988.36</v>
      </c>
      <c r="G161" s="87">
        <v>2831.26</v>
      </c>
      <c r="H161" s="87">
        <v>3681.31</v>
      </c>
      <c r="I161" s="87">
        <v>3718.21</v>
      </c>
      <c r="J161" s="87">
        <v>2402.88</v>
      </c>
      <c r="K161" s="87">
        <v>4077.21</v>
      </c>
      <c r="L161" s="87">
        <v>3566.75</v>
      </c>
      <c r="M161" s="87">
        <v>2677.49</v>
      </c>
      <c r="N161" s="87">
        <v>2545.8</v>
      </c>
      <c r="O161" s="86">
        <v>2894.19</v>
      </c>
      <c r="P161" s="87">
        <v>3575.53</v>
      </c>
      <c r="Q161" s="87">
        <v>3604.51</v>
      </c>
      <c r="R161" s="87">
        <v>3623.37</v>
      </c>
      <c r="S161" s="87">
        <v>2627.87</v>
      </c>
      <c r="T161" s="87">
        <v>3467.3</v>
      </c>
      <c r="U161" s="87">
        <v>3806.65</v>
      </c>
      <c r="W161" s="110">
        <v>0.13262599469496017</v>
      </c>
      <c r="X161" s="110">
        <v>-0.058427910886927226</v>
      </c>
      <c r="Y161" s="110">
        <v>0.3276785714285715</v>
      </c>
      <c r="Z161" s="110">
        <v>-0.014650782976270538</v>
      </c>
      <c r="AA161" s="110">
        <v>0.222590552332667</v>
      </c>
      <c r="AB161" s="110">
        <v>0.049762749710913434</v>
      </c>
      <c r="AC161" s="110">
        <v>-0.30178144110608873</v>
      </c>
      <c r="AD161" s="110">
        <v>0.8478402785333476</v>
      </c>
      <c r="AE161" s="110">
        <v>-0.14964524391320977</v>
      </c>
      <c r="AF161" s="110">
        <v>-0.37017033651848774</v>
      </c>
      <c r="AG161" s="110">
        <v>0.004562445030782847</v>
      </c>
      <c r="AH161" s="110">
        <v>0.12722298221614237</v>
      </c>
      <c r="AI161" s="110">
        <v>0.1703527150221842</v>
      </c>
      <c r="AJ161" s="110">
        <v>0.05116240486115453</v>
      </c>
      <c r="AK161" s="110">
        <v>0.04529061279248703</v>
      </c>
      <c r="AL161" s="110">
        <v>-0.24445845350083806</v>
      </c>
      <c r="AM161" s="110">
        <v>0.40009692778879735</v>
      </c>
      <c r="AN161" s="110">
        <v>0.15409951896313</v>
      </c>
      <c r="AP161" s="7">
        <v>0.10684</v>
      </c>
      <c r="AQ161" s="7">
        <v>0.09475</v>
      </c>
      <c r="AR161" s="7">
        <v>0.11835000000000001</v>
      </c>
      <c r="AS161" s="7">
        <v>0.09015000000000001</v>
      </c>
      <c r="AT161" s="7">
        <v>0.10097</v>
      </c>
      <c r="AU161" s="7">
        <v>0.08858</v>
      </c>
      <c r="AV161" s="7">
        <v>0.07447000000000001</v>
      </c>
      <c r="AW161" s="7">
        <v>0.09794200000000003</v>
      </c>
      <c r="AX161" s="7">
        <v>0.08304800000000001</v>
      </c>
      <c r="AY161" s="7">
        <v>0.0824</v>
      </c>
      <c r="AZ161" s="7">
        <v>0.06986700000000001</v>
      </c>
      <c r="BA161" s="7">
        <v>0.074631</v>
      </c>
      <c r="BB161" s="7">
        <v>0.08018</v>
      </c>
      <c r="BC161" s="7">
        <v>0.08398</v>
      </c>
      <c r="BD161" s="7">
        <v>0.08910000000000001</v>
      </c>
      <c r="BE161" s="7">
        <v>0.08034</v>
      </c>
      <c r="BF161" s="7">
        <v>0.06251</v>
      </c>
      <c r="BG161" s="7">
        <v>0.07835</v>
      </c>
      <c r="BI161" s="87">
        <f t="shared" si="74"/>
        <v>317.0450928381962</v>
      </c>
      <c r="BJ161" s="87">
        <f t="shared" si="75"/>
        <v>-152.71244640605283</v>
      </c>
      <c r="BK161" s="87">
        <f t="shared" si="76"/>
        <v>770.3461071428572</v>
      </c>
      <c r="BL161" s="87">
        <f t="shared" si="77"/>
        <v>-43.781813814967826</v>
      </c>
      <c r="BM161" s="87">
        <f t="shared" si="78"/>
        <v>630.2117271973868</v>
      </c>
      <c r="BN161" s="87">
        <f t="shared" si="79"/>
        <v>183.19210813828272</v>
      </c>
      <c r="BO161" s="87">
        <f t="shared" si="80"/>
        <v>-1122.0867721350703</v>
      </c>
      <c r="BP161" s="87">
        <f t="shared" si="81"/>
        <v>2037.2584484822105</v>
      </c>
      <c r="BQ161" s="87">
        <f t="shared" si="82"/>
        <v>-610.135084935378</v>
      </c>
      <c r="BR161" s="87">
        <f t="shared" si="83"/>
        <v>-1320.305047777316</v>
      </c>
      <c r="BS161" s="87">
        <f t="shared" si="84"/>
        <v>12.215900945470764</v>
      </c>
      <c r="BT161" s="87">
        <f t="shared" si="85"/>
        <v>323.8842681258553</v>
      </c>
      <c r="BU161" s="87">
        <f t="shared" si="86"/>
        <v>493.03312429005524</v>
      </c>
      <c r="BV161" s="87">
        <f t="shared" si="87"/>
        <v>182.93271345320386</v>
      </c>
      <c r="BW161" s="87">
        <f t="shared" si="88"/>
        <v>163.25046671664742</v>
      </c>
      <c r="BX161" s="87">
        <f t="shared" si="89"/>
        <v>-885.7634266613316</v>
      </c>
      <c r="BY161" s="87">
        <f t="shared" si="90"/>
        <v>1051.4027136283469</v>
      </c>
      <c r="BZ161" s="87">
        <f t="shared" si="91"/>
        <v>534.3092621008607</v>
      </c>
      <c r="CB161" s="87">
        <f t="shared" si="92"/>
        <v>61.64193603819617</v>
      </c>
      <c r="CC161" s="87">
        <f t="shared" si="93"/>
        <v>-400.35957390605284</v>
      </c>
      <c r="CD161" s="87">
        <f t="shared" si="94"/>
        <v>492.11472514285725</v>
      </c>
      <c r="CE161" s="87">
        <f t="shared" si="95"/>
        <v>-313.1824678149679</v>
      </c>
      <c r="CF161" s="87">
        <f t="shared" si="96"/>
        <v>344.3394049973868</v>
      </c>
      <c r="CG161" s="87">
        <f t="shared" si="97"/>
        <v>-142.8983316617173</v>
      </c>
      <c r="CH161" s="87">
        <f t="shared" si="98"/>
        <v>-1398.9818708350704</v>
      </c>
      <c r="CI161" s="87">
        <f t="shared" si="99"/>
        <v>1801.9155755222105</v>
      </c>
      <c r="CJ161" s="87">
        <f t="shared" si="100"/>
        <v>-948.739221015378</v>
      </c>
      <c r="CK161" s="87">
        <f t="shared" si="101"/>
        <v>-1614.2052477773163</v>
      </c>
      <c r="CL161" s="87">
        <f t="shared" si="102"/>
        <v>-174.85229288452925</v>
      </c>
      <c r="CM161" s="87">
        <f t="shared" si="103"/>
        <v>133.88866832585524</v>
      </c>
      <c r="CN161" s="87">
        <f t="shared" si="104"/>
        <v>260.97697009005526</v>
      </c>
      <c r="CO161" s="87">
        <f t="shared" si="105"/>
        <v>-117.34029594679615</v>
      </c>
      <c r="CP161" s="87">
        <f t="shared" si="106"/>
        <v>-157.91137428335264</v>
      </c>
      <c r="CQ161" s="87">
        <f t="shared" si="107"/>
        <v>-1176.8649724613315</v>
      </c>
      <c r="CR161" s="87">
        <f t="shared" si="108"/>
        <v>887.1345599283468</v>
      </c>
      <c r="CS161" s="87">
        <f t="shared" si="109"/>
        <v>262.64630710086067</v>
      </c>
      <c r="CT161" s="9">
        <f t="shared" si="110"/>
        <v>-2200.6775014407435</v>
      </c>
    </row>
    <row r="162" spans="2:98" ht="12.75">
      <c r="B162" s="3" t="s">
        <v>60</v>
      </c>
      <c r="C162" s="87">
        <v>352.22</v>
      </c>
      <c r="D162" s="87">
        <v>756.08</v>
      </c>
      <c r="E162" s="87">
        <v>1136.87</v>
      </c>
      <c r="F162" s="87">
        <v>1806.88</v>
      </c>
      <c r="G162" s="87">
        <v>2377.73</v>
      </c>
      <c r="H162" s="87">
        <v>4127.46</v>
      </c>
      <c r="I162" s="87">
        <v>5442.43</v>
      </c>
      <c r="J162" s="87">
        <v>3388.65</v>
      </c>
      <c r="K162" s="87">
        <v>5039.28</v>
      </c>
      <c r="L162" s="87">
        <v>4454.96</v>
      </c>
      <c r="M162" s="87">
        <v>4266.94</v>
      </c>
      <c r="N162" s="87">
        <v>5826.88</v>
      </c>
      <c r="O162" s="86">
        <v>5541.13</v>
      </c>
      <c r="P162" s="87">
        <v>5279.64</v>
      </c>
      <c r="Q162" s="87">
        <v>5078.23</v>
      </c>
      <c r="R162" s="87">
        <v>1451.17</v>
      </c>
      <c r="S162" s="87">
        <v>436.81</v>
      </c>
      <c r="T162" s="87">
        <v>1805.78</v>
      </c>
      <c r="U162" s="87">
        <v>2390.92</v>
      </c>
      <c r="W162" s="110">
        <v>0.6877308165777596</v>
      </c>
      <c r="X162" s="110">
        <v>0.2820325796255774</v>
      </c>
      <c r="Y162" s="110">
        <v>0.5672292812440736</v>
      </c>
      <c r="Z162" s="110">
        <v>0.29186834462729916</v>
      </c>
      <c r="AA162" s="110">
        <v>0.683214687148745</v>
      </c>
      <c r="AB162" s="110">
        <v>0.2846967167501391</v>
      </c>
      <c r="AC162" s="110">
        <v>-0.38152993156025294</v>
      </c>
      <c r="AD162" s="110">
        <v>0.5514777980109258</v>
      </c>
      <c r="AE162" s="110">
        <v>-0.11326291079812201</v>
      </c>
      <c r="AF162" s="110">
        <v>-0.02616708242121868</v>
      </c>
      <c r="AG162" s="110">
        <v>0.34633279314130383</v>
      </c>
      <c r="AH162" s="110">
        <v>-0.04892443892210918</v>
      </c>
      <c r="AI162" s="110">
        <v>-0.02579398091509666</v>
      </c>
      <c r="AJ162" s="110">
        <v>-0.027396159313639257</v>
      </c>
      <c r="AK162" s="110">
        <v>-0.4414254357650097</v>
      </c>
      <c r="AL162" s="110">
        <v>-0.7006675666179707</v>
      </c>
      <c r="AM162" s="110">
        <v>3.061438191141039</v>
      </c>
      <c r="AN162" s="110">
        <v>0.3122409400311825</v>
      </c>
      <c r="AP162" s="7">
        <v>0.12094282794987751</v>
      </c>
      <c r="AQ162" s="7">
        <v>0.10744593616942699</v>
      </c>
      <c r="AR162" s="7">
        <v>0.13232760923452325</v>
      </c>
      <c r="AS162" s="7">
        <v>0.10273048863942867</v>
      </c>
      <c r="AT162" s="7">
        <v>0.11389774185084481</v>
      </c>
      <c r="AU162" s="7">
        <v>0.09519664141180981</v>
      </c>
      <c r="AV162" s="7">
        <v>0.08656236900714298</v>
      </c>
      <c r="AW162" s="7">
        <v>0.1132472275036963</v>
      </c>
      <c r="AX162" s="7">
        <v>0.09662358437521934</v>
      </c>
      <c r="AY162" s="7">
        <v>0.09376183769466873</v>
      </c>
      <c r="AZ162" s="7">
        <v>0.08146507750214052</v>
      </c>
      <c r="BA162" s="7">
        <v>0.07896458281398692</v>
      </c>
      <c r="BB162" s="7">
        <v>0.08018</v>
      </c>
      <c r="BC162" s="7">
        <v>0.08398</v>
      </c>
      <c r="BD162" s="7">
        <v>0.08910000000000001</v>
      </c>
      <c r="BE162" s="7">
        <v>0.08034</v>
      </c>
      <c r="BF162" s="7">
        <v>0.06251</v>
      </c>
      <c r="BG162" s="7">
        <v>0.07835</v>
      </c>
      <c r="BI162" s="87">
        <f t="shared" si="74"/>
        <v>242.2325482150185</v>
      </c>
      <c r="BJ162" s="87">
        <f t="shared" si="75"/>
        <v>213.23919280330657</v>
      </c>
      <c r="BK162" s="87">
        <f t="shared" si="76"/>
        <v>644.8659529679499</v>
      </c>
      <c r="BL162" s="87">
        <f t="shared" si="77"/>
        <v>527.3710745401744</v>
      </c>
      <c r="BM162" s="87">
        <f t="shared" si="78"/>
        <v>1624.5000580741855</v>
      </c>
      <c r="BN162" s="87">
        <f t="shared" si="79"/>
        <v>1175.074310517529</v>
      </c>
      <c r="BO162" s="87">
        <f t="shared" si="80"/>
        <v>-2076.4499454214674</v>
      </c>
      <c r="BP162" s="87">
        <f t="shared" si="81"/>
        <v>1868.7652402297238</v>
      </c>
      <c r="BQ162" s="87">
        <f t="shared" si="82"/>
        <v>-570.7635211267602</v>
      </c>
      <c r="BR162" s="87">
        <f t="shared" si="83"/>
        <v>-116.57330550323236</v>
      </c>
      <c r="BS162" s="87">
        <f t="shared" si="84"/>
        <v>1477.781248366355</v>
      </c>
      <c r="BT162" s="87">
        <f t="shared" si="85"/>
        <v>-285.07683466645955</v>
      </c>
      <c r="BU162" s="87">
        <f t="shared" si="86"/>
        <v>-142.92780146806956</v>
      </c>
      <c r="BV162" s="87">
        <f t="shared" si="87"/>
        <v>-144.64185855866236</v>
      </c>
      <c r="BW162" s="87">
        <f t="shared" si="88"/>
        <v>-2241.659890664945</v>
      </c>
      <c r="BX162" s="87">
        <f t="shared" si="89"/>
        <v>-1016.7877526490006</v>
      </c>
      <c r="BY162" s="87">
        <f t="shared" si="90"/>
        <v>1337.266816272317</v>
      </c>
      <c r="BZ162" s="87">
        <f t="shared" si="91"/>
        <v>563.8384446895087</v>
      </c>
      <c r="CB162" s="87">
        <f t="shared" si="92"/>
        <v>199.63406535451264</v>
      </c>
      <c r="CC162" s="87">
        <f t="shared" si="93"/>
        <v>132.00146938432619</v>
      </c>
      <c r="CD162" s="87">
        <f t="shared" si="94"/>
        <v>494.42666385749743</v>
      </c>
      <c r="CE162" s="87">
        <f t="shared" si="95"/>
        <v>341.7494092273634</v>
      </c>
      <c r="CF162" s="87">
        <f t="shared" si="96"/>
        <v>1353.6819803431763</v>
      </c>
      <c r="CG162" s="87">
        <f t="shared" si="97"/>
        <v>782.1539809559406</v>
      </c>
      <c r="CH162" s="87">
        <f t="shared" si="98"/>
        <v>-2547.5595793770126</v>
      </c>
      <c r="CI162" s="87">
        <f t="shared" si="99"/>
        <v>1485.010022749323</v>
      </c>
      <c r="CJ162" s="87">
        <f t="shared" si="100"/>
        <v>-1057.6768173971154</v>
      </c>
      <c r="CK162" s="87">
        <f t="shared" si="101"/>
        <v>-534.2785419594737</v>
      </c>
      <c r="CL162" s="87">
        <f t="shared" si="102"/>
        <v>1130.1746505693716</v>
      </c>
      <c r="CM162" s="87">
        <f t="shared" si="103"/>
        <v>-745.1939829736237</v>
      </c>
      <c r="CN162" s="87">
        <f t="shared" si="104"/>
        <v>-587.2156048680696</v>
      </c>
      <c r="CO162" s="87">
        <f t="shared" si="105"/>
        <v>-588.0260257586624</v>
      </c>
      <c r="CP162" s="87">
        <f t="shared" si="106"/>
        <v>-2694.1301836649454</v>
      </c>
      <c r="CQ162" s="87">
        <f t="shared" si="107"/>
        <v>-1133.3747504490004</v>
      </c>
      <c r="CR162" s="87">
        <f t="shared" si="108"/>
        <v>1309.9618231723173</v>
      </c>
      <c r="CS162" s="87">
        <f t="shared" si="109"/>
        <v>422.35558168950877</v>
      </c>
      <c r="CT162" s="9">
        <f t="shared" si="110"/>
        <v>-2236.3058391445657</v>
      </c>
    </row>
    <row r="163" spans="1:98" ht="13.5">
      <c r="A163" s="113" t="s">
        <v>477</v>
      </c>
      <c r="B163" s="112" t="s">
        <v>476</v>
      </c>
      <c r="C163" s="87">
        <v>837.7</v>
      </c>
      <c r="D163" s="87">
        <v>1123.43</v>
      </c>
      <c r="E163" s="87">
        <v>1374.79</v>
      </c>
      <c r="F163" s="87">
        <v>1590.29</v>
      </c>
      <c r="G163" s="87">
        <v>1950.69</v>
      </c>
      <c r="H163" s="87">
        <v>2485.06</v>
      </c>
      <c r="I163" s="87">
        <v>2910.2</v>
      </c>
      <c r="J163" s="87">
        <v>4450.48</v>
      </c>
      <c r="K163" s="87">
        <v>3501.79</v>
      </c>
      <c r="L163" s="87">
        <v>3077.02</v>
      </c>
      <c r="M163" s="87">
        <v>2304.09</v>
      </c>
      <c r="N163" s="87">
        <v>3503.78</v>
      </c>
      <c r="O163" s="86">
        <v>3016.59</v>
      </c>
      <c r="P163" s="87">
        <v>2597.72</v>
      </c>
      <c r="Q163" s="87">
        <v>3147.18</v>
      </c>
      <c r="R163" s="87">
        <v>2699.48</v>
      </c>
      <c r="S163" s="87">
        <v>1413.53</v>
      </c>
      <c r="T163" s="87">
        <v>2061.35</v>
      </c>
      <c r="U163" s="87">
        <v>2173.26</v>
      </c>
      <c r="W163" s="110">
        <v>0.3346326674246116</v>
      </c>
      <c r="X163" s="110">
        <v>0.21612850884309598</v>
      </c>
      <c r="Y163" s="110">
        <v>0.15200133422281525</v>
      </c>
      <c r="Z163" s="110">
        <v>0.23444421924313041</v>
      </c>
      <c r="AA163" s="110">
        <v>0.2850541821081767</v>
      </c>
      <c r="AB163" s="110">
        <v>0.18920546845054487</v>
      </c>
      <c r="AC163" s="110">
        <v>0.48993906650499586</v>
      </c>
      <c r="AD163" s="110">
        <v>-0.21557780662175252</v>
      </c>
      <c r="AE163" s="110">
        <v>-0.12541531511418702</v>
      </c>
      <c r="AF163" s="110">
        <v>-0.2528942745168701</v>
      </c>
      <c r="AG163" s="110">
        <v>0.519907546980203</v>
      </c>
      <c r="AH163" s="110">
        <v>-0.13653253639765683</v>
      </c>
      <c r="AI163" s="110">
        <v>-0.12917147158322573</v>
      </c>
      <c r="AJ163" s="110">
        <v>0.22877050319099723</v>
      </c>
      <c r="AK163" s="110">
        <v>-0.12533686742987504</v>
      </c>
      <c r="AL163" s="110">
        <v>-0.454678290806392</v>
      </c>
      <c r="AM163" s="110">
        <v>0.5398041822071658</v>
      </c>
      <c r="AN163" s="110">
        <v>0.08639454058994223</v>
      </c>
      <c r="AP163" s="7">
        <v>0.1111787818508938</v>
      </c>
      <c r="AQ163" s="7">
        <v>0.09815218065045533</v>
      </c>
      <c r="AR163" s="7">
        <v>0.121211368714235</v>
      </c>
      <c r="AS163" s="7">
        <v>0.09015000000000001</v>
      </c>
      <c r="AT163" s="7">
        <v>0.10358591699018023</v>
      </c>
      <c r="AU163" s="7">
        <v>0.0918803706261282</v>
      </c>
      <c r="AV163" s="7">
        <v>0.08092706071099735</v>
      </c>
      <c r="AW163" s="7">
        <v>0.10593807201107686</v>
      </c>
      <c r="AX163" s="7">
        <v>0.09079536560686619</v>
      </c>
      <c r="AY163" s="7">
        <v>0.08973166331105643</v>
      </c>
      <c r="AZ163" s="7">
        <v>0.0766422169168931</v>
      </c>
      <c r="BA163" s="7">
        <v>0.0786609097219902</v>
      </c>
      <c r="BB163" s="7">
        <v>0.08018</v>
      </c>
      <c r="BC163" s="7">
        <v>0.08398</v>
      </c>
      <c r="BD163" s="7">
        <v>0.08910000000000001</v>
      </c>
      <c r="BE163" s="7">
        <v>0.08034</v>
      </c>
      <c r="BF163" s="7">
        <v>0.06251</v>
      </c>
      <c r="BG163" s="7">
        <v>0.07835</v>
      </c>
      <c r="BI163" s="87">
        <f t="shared" si="74"/>
        <v>280.32178550159716</v>
      </c>
      <c r="BJ163" s="87">
        <f t="shared" si="75"/>
        <v>242.80525068959932</v>
      </c>
      <c r="BK163" s="87">
        <f t="shared" si="76"/>
        <v>208.96991427618417</v>
      </c>
      <c r="BL163" s="87">
        <f t="shared" si="77"/>
        <v>372.83429742015784</v>
      </c>
      <c r="BM163" s="87">
        <f t="shared" si="78"/>
        <v>556.0523424965992</v>
      </c>
      <c r="BN163" s="87">
        <f t="shared" si="79"/>
        <v>470.186941427711</v>
      </c>
      <c r="BO163" s="87">
        <f t="shared" si="80"/>
        <v>1425.8206713428388</v>
      </c>
      <c r="BP163" s="87">
        <f t="shared" si="81"/>
        <v>-959.424716813977</v>
      </c>
      <c r="BQ163" s="87">
        <f t="shared" si="82"/>
        <v>-439.178096313709</v>
      </c>
      <c r="BR163" s="87">
        <f t="shared" si="83"/>
        <v>-778.1607405738996</v>
      </c>
      <c r="BS163" s="87">
        <f t="shared" si="84"/>
        <v>1197.913779921616</v>
      </c>
      <c r="BT163" s="87">
        <f t="shared" si="85"/>
        <v>-478.3799703793821</v>
      </c>
      <c r="BU163" s="87">
        <f t="shared" si="86"/>
        <v>-389.6573694632429</v>
      </c>
      <c r="BV163" s="87">
        <f t="shared" si="87"/>
        <v>594.2817115493173</v>
      </c>
      <c r="BW163" s="87">
        <f t="shared" si="88"/>
        <v>-394.45768243795413</v>
      </c>
      <c r="BX163" s="87">
        <f t="shared" si="89"/>
        <v>-1227.394952466039</v>
      </c>
      <c r="BY163" s="87">
        <f t="shared" si="90"/>
        <v>763.029405675295</v>
      </c>
      <c r="BZ163" s="87">
        <f t="shared" si="91"/>
        <v>178.0893862450774</v>
      </c>
      <c r="CB163" s="87">
        <f t="shared" si="92"/>
        <v>187.1873199451034</v>
      </c>
      <c r="CC163" s="87">
        <f t="shared" si="93"/>
        <v>132.5381463814583</v>
      </c>
      <c r="CD163" s="87">
        <f t="shared" si="94"/>
        <v>42.32973668154104</v>
      </c>
      <c r="CE163" s="87">
        <f t="shared" si="95"/>
        <v>229.46965392015784</v>
      </c>
      <c r="CF163" s="87">
        <f t="shared" si="96"/>
        <v>353.98833008302455</v>
      </c>
      <c r="CG163" s="87">
        <f t="shared" si="97"/>
        <v>241.85870759954489</v>
      </c>
      <c r="CH163" s="87">
        <f t="shared" si="98"/>
        <v>1190.3067392616942</v>
      </c>
      <c r="CI163" s="87">
        <f t="shared" si="99"/>
        <v>-1430.8999875378342</v>
      </c>
      <c r="CJ163" s="87">
        <f t="shared" si="100"/>
        <v>-757.1243996421769</v>
      </c>
      <c r="CK163" s="87">
        <f t="shared" si="101"/>
        <v>-1054.2668632152863</v>
      </c>
      <c r="CL163" s="87">
        <f t="shared" si="102"/>
        <v>1021.3232143455718</v>
      </c>
      <c r="CM163" s="87">
        <f t="shared" si="103"/>
        <v>-753.9904926450969</v>
      </c>
      <c r="CN163" s="87">
        <f t="shared" si="104"/>
        <v>-631.5275556632429</v>
      </c>
      <c r="CO163" s="87">
        <f t="shared" si="105"/>
        <v>376.1251859493173</v>
      </c>
      <c r="CP163" s="87">
        <f t="shared" si="106"/>
        <v>-674.8714204379542</v>
      </c>
      <c r="CQ163" s="87">
        <f t="shared" si="107"/>
        <v>-1444.271175666039</v>
      </c>
      <c r="CR163" s="87">
        <f t="shared" si="108"/>
        <v>674.669645375295</v>
      </c>
      <c r="CS163" s="87">
        <f t="shared" si="109"/>
        <v>16.5826137450774</v>
      </c>
      <c r="CT163" s="9">
        <f t="shared" si="110"/>
        <v>-2280.5726015198447</v>
      </c>
    </row>
    <row r="164" spans="1:98" ht="13.5">
      <c r="A164" s="113" t="s">
        <v>649</v>
      </c>
      <c r="B164" s="112" t="s">
        <v>648</v>
      </c>
      <c r="C164" s="87">
        <v>4141.45</v>
      </c>
      <c r="D164" s="87">
        <v>3318.25</v>
      </c>
      <c r="E164" s="87">
        <v>2494.61</v>
      </c>
      <c r="F164" s="87">
        <v>3242.43</v>
      </c>
      <c r="G164" s="87">
        <v>3553.48</v>
      </c>
      <c r="H164" s="87">
        <v>5907.47</v>
      </c>
      <c r="I164" s="87">
        <v>4953.11</v>
      </c>
      <c r="J164" s="87">
        <v>3822.79</v>
      </c>
      <c r="K164" s="87">
        <v>4902.47</v>
      </c>
      <c r="L164" s="87">
        <v>4775.44</v>
      </c>
      <c r="M164" s="87">
        <v>4353.61</v>
      </c>
      <c r="N164" s="87">
        <v>5154.01</v>
      </c>
      <c r="O164" s="86">
        <v>6177.25</v>
      </c>
      <c r="P164" s="87">
        <v>5770.05</v>
      </c>
      <c r="Q164" s="87">
        <v>6253.25</v>
      </c>
      <c r="R164" s="87">
        <v>5579.57</v>
      </c>
      <c r="S164" s="87">
        <v>3800.97</v>
      </c>
      <c r="T164" s="87">
        <v>3638.38</v>
      </c>
      <c r="U164" s="87">
        <v>4782.43</v>
      </c>
      <c r="W164" s="110">
        <v>-0.19683377308707128</v>
      </c>
      <c r="X164" s="110">
        <v>-0.19743758212877793</v>
      </c>
      <c r="Y164" s="110">
        <v>0.3250920998772</v>
      </c>
      <c r="Z164" s="110">
        <v>0.15161250463363407</v>
      </c>
      <c r="AA164" s="110">
        <v>0.6985515021459228</v>
      </c>
      <c r="AB164" s="110">
        <v>-0.15479612141119992</v>
      </c>
      <c r="AC164" s="110">
        <v>-0.1677503736920778</v>
      </c>
      <c r="AD164" s="110">
        <v>0.34093664406627466</v>
      </c>
      <c r="AE164" s="110">
        <v>0.03294937047950719</v>
      </c>
      <c r="AF164" s="110">
        <v>-0.06220824688796678</v>
      </c>
      <c r="AG164" s="110">
        <v>0.25904801410349476</v>
      </c>
      <c r="AH164" s="110">
        <v>0.2654366746286687</v>
      </c>
      <c r="AI164" s="110">
        <v>-0.018901532820585154</v>
      </c>
      <c r="AJ164" s="110">
        <v>0.15602727093805235</v>
      </c>
      <c r="AK164" s="110">
        <v>-0.04306190806853649</v>
      </c>
      <c r="AL164" s="110">
        <v>-0.2523088548080151</v>
      </c>
      <c r="AM164" s="110">
        <v>-0.004611917194029425</v>
      </c>
      <c r="AN164" s="110">
        <v>0.37595687418413903</v>
      </c>
      <c r="AP164" s="7">
        <v>0.10684</v>
      </c>
      <c r="AQ164" s="7">
        <v>0.09475</v>
      </c>
      <c r="AR164" s="7">
        <v>0.12019751780630977</v>
      </c>
      <c r="AS164" s="7">
        <v>0.0919064910822788</v>
      </c>
      <c r="AT164" s="7">
        <v>0.10097</v>
      </c>
      <c r="AU164" s="7">
        <v>0.08858</v>
      </c>
      <c r="AV164" s="7">
        <v>0.07447000000000001</v>
      </c>
      <c r="AW164" s="7">
        <v>0.09794200000000003</v>
      </c>
      <c r="AX164" s="7">
        <v>0.08304800000000001</v>
      </c>
      <c r="AY164" s="7">
        <v>0.0824</v>
      </c>
      <c r="AZ164" s="7">
        <v>0.06986700000000001</v>
      </c>
      <c r="BA164" s="7">
        <v>0.074631</v>
      </c>
      <c r="BB164" s="7">
        <v>0.08018</v>
      </c>
      <c r="BC164" s="7">
        <v>0.08398</v>
      </c>
      <c r="BD164" s="7">
        <v>0.08910000000000001</v>
      </c>
      <c r="BE164" s="7">
        <v>0.08034</v>
      </c>
      <c r="BF164" s="7">
        <v>0.06251</v>
      </c>
      <c r="BG164" s="7">
        <v>0.07835</v>
      </c>
      <c r="BI164" s="87">
        <f t="shared" si="74"/>
        <v>-815.1772295514513</v>
      </c>
      <c r="BJ164" s="87">
        <f t="shared" si="75"/>
        <v>-655.1472568988174</v>
      </c>
      <c r="BK164" s="87">
        <f t="shared" si="76"/>
        <v>810.9780032746619</v>
      </c>
      <c r="BL164" s="87">
        <f t="shared" si="77"/>
        <v>491.5929333992341</v>
      </c>
      <c r="BM164" s="87">
        <f t="shared" si="78"/>
        <v>2482.2887918454935</v>
      </c>
      <c r="BN164" s="87">
        <f t="shared" si="79"/>
        <v>-914.4534433530212</v>
      </c>
      <c r="BO164" s="87">
        <f t="shared" si="80"/>
        <v>-830.8860534379673</v>
      </c>
      <c r="BP164" s="87">
        <f t="shared" si="81"/>
        <v>1303.329193570114</v>
      </c>
      <c r="BQ164" s="87">
        <f t="shared" si="82"/>
        <v>161.53330029466963</v>
      </c>
      <c r="BR164" s="87">
        <f t="shared" si="83"/>
        <v>-297.07175051867205</v>
      </c>
      <c r="BS164" s="87">
        <f t="shared" si="84"/>
        <v>1127.7940246811158</v>
      </c>
      <c r="BT164" s="87">
        <f t="shared" si="85"/>
        <v>1368.063275402905</v>
      </c>
      <c r="BU164" s="87">
        <f t="shared" si="86"/>
        <v>-116.75949361595964</v>
      </c>
      <c r="BV164" s="87">
        <f t="shared" si="87"/>
        <v>900.285154676109</v>
      </c>
      <c r="BW164" s="87">
        <f t="shared" si="88"/>
        <v>-269.27687662957584</v>
      </c>
      <c r="BX164" s="87">
        <f t="shared" si="89"/>
        <v>-1407.7749170211569</v>
      </c>
      <c r="BY164" s="87">
        <f t="shared" si="90"/>
        <v>-17.52975889699002</v>
      </c>
      <c r="BZ164" s="87">
        <f t="shared" si="91"/>
        <v>1367.8739718940878</v>
      </c>
      <c r="CB164" s="87">
        <f t="shared" si="92"/>
        <v>-1257.6497475514514</v>
      </c>
      <c r="CC164" s="87">
        <f t="shared" si="93"/>
        <v>-969.5514443988174</v>
      </c>
      <c r="CD164" s="87">
        <f t="shared" si="94"/>
        <v>511.1320733798635</v>
      </c>
      <c r="CE164" s="87">
        <f t="shared" si="95"/>
        <v>193.59256951932085</v>
      </c>
      <c r="CF164" s="87">
        <f t="shared" si="96"/>
        <v>2123.4939162454934</v>
      </c>
      <c r="CG164" s="87">
        <f t="shared" si="97"/>
        <v>-1437.7371359530212</v>
      </c>
      <c r="CH164" s="87">
        <f t="shared" si="98"/>
        <v>-1199.7441551379675</v>
      </c>
      <c r="CI164" s="87">
        <f t="shared" si="99"/>
        <v>928.917495390114</v>
      </c>
      <c r="CJ164" s="87">
        <f t="shared" si="100"/>
        <v>-245.60702826533046</v>
      </c>
      <c r="CK164" s="87">
        <f t="shared" si="101"/>
        <v>-690.5680065186721</v>
      </c>
      <c r="CL164" s="87">
        <f t="shared" si="102"/>
        <v>823.6203548111157</v>
      </c>
      <c r="CM164" s="87">
        <f t="shared" si="103"/>
        <v>983.4143550929049</v>
      </c>
      <c r="CN164" s="87">
        <f t="shared" si="104"/>
        <v>-612.0513986159597</v>
      </c>
      <c r="CO164" s="87">
        <f t="shared" si="105"/>
        <v>415.716355676109</v>
      </c>
      <c r="CP164" s="87">
        <f t="shared" si="106"/>
        <v>-826.4414516295759</v>
      </c>
      <c r="CQ164" s="87">
        <f t="shared" si="107"/>
        <v>-1856.0375708211566</v>
      </c>
      <c r="CR164" s="87">
        <f t="shared" si="108"/>
        <v>-255.12839359698998</v>
      </c>
      <c r="CS164" s="87">
        <f t="shared" si="109"/>
        <v>1082.8068988940877</v>
      </c>
      <c r="CT164" s="9">
        <f t="shared" si="110"/>
        <v>-2287.822313479933</v>
      </c>
    </row>
    <row r="165" spans="1:98" ht="13.5">
      <c r="A165" s="113" t="s">
        <v>243</v>
      </c>
      <c r="B165" s="112" t="s">
        <v>242</v>
      </c>
      <c r="C165" s="87">
        <v>3051.66</v>
      </c>
      <c r="D165" s="87">
        <v>2683.02</v>
      </c>
      <c r="E165" s="87">
        <v>2594.98</v>
      </c>
      <c r="F165" s="87">
        <v>3460.08</v>
      </c>
      <c r="G165" s="87">
        <v>3613.86</v>
      </c>
      <c r="H165" s="87">
        <v>7727.03</v>
      </c>
      <c r="I165" s="87">
        <v>6115.2</v>
      </c>
      <c r="J165" s="87">
        <v>5118.27</v>
      </c>
      <c r="K165" s="87">
        <v>6368.25</v>
      </c>
      <c r="L165" s="87">
        <v>6162.25</v>
      </c>
      <c r="M165" s="87">
        <v>6063.95</v>
      </c>
      <c r="N165" s="87">
        <v>6697.87</v>
      </c>
      <c r="O165" s="86">
        <v>7437.8</v>
      </c>
      <c r="P165" s="87">
        <v>7805.99</v>
      </c>
      <c r="Q165" s="87">
        <v>7849.86</v>
      </c>
      <c r="R165" s="87">
        <v>6563.59</v>
      </c>
      <c r="S165" s="87">
        <v>4720.47</v>
      </c>
      <c r="T165" s="87">
        <v>4269.28</v>
      </c>
      <c r="U165" s="87">
        <v>5157.1</v>
      </c>
      <c r="W165" s="110">
        <v>-0.10963913199856135</v>
      </c>
      <c r="X165" s="110">
        <v>-0.013801925536928605</v>
      </c>
      <c r="Y165" s="110">
        <v>0.3624385581649372</v>
      </c>
      <c r="Z165" s="110">
        <v>0.07628902139600124</v>
      </c>
      <c r="AA165" s="110">
        <v>1.2122488884750577</v>
      </c>
      <c r="AB165" s="110">
        <v>-0.20700576623595268</v>
      </c>
      <c r="AC165" s="110">
        <v>-0.13239918793041683</v>
      </c>
      <c r="AD165" s="110">
        <v>0.2959547296780607</v>
      </c>
      <c r="AE165" s="110">
        <v>-0.01425604229607269</v>
      </c>
      <c r="AF165" s="110">
        <v>0.006213485298343313</v>
      </c>
      <c r="AG165" s="110">
        <v>0.14100443799302753</v>
      </c>
      <c r="AH165" s="110">
        <v>0.1423700181442784</v>
      </c>
      <c r="AI165" s="110">
        <v>0.09119621435208947</v>
      </c>
      <c r="AJ165" s="110">
        <v>0.04391373016165123</v>
      </c>
      <c r="AK165" s="110">
        <v>-0.09800409806179466</v>
      </c>
      <c r="AL165" s="110">
        <v>-0.2261419838362767</v>
      </c>
      <c r="AM165" s="110">
        <v>-0.03686772438178787</v>
      </c>
      <c r="AN165" s="110">
        <v>0.2748734721901054</v>
      </c>
      <c r="AP165" s="7">
        <v>0.10684</v>
      </c>
      <c r="AQ165" s="7">
        <v>0.09475</v>
      </c>
      <c r="AR165" s="7">
        <v>0.11835000000000001</v>
      </c>
      <c r="AS165" s="7">
        <v>0.09015000000000001</v>
      </c>
      <c r="AT165" s="7">
        <v>0.10378872326602442</v>
      </c>
      <c r="AU165" s="7">
        <v>0.09018547617853279</v>
      </c>
      <c r="AV165" s="7">
        <v>0.07447000000000001</v>
      </c>
      <c r="AW165" s="7">
        <v>0.09792557653897106</v>
      </c>
      <c r="AX165" s="7">
        <v>0.08304800000000001</v>
      </c>
      <c r="AY165" s="7">
        <v>0.0824</v>
      </c>
      <c r="AZ165" s="7">
        <v>0.06986700000000001</v>
      </c>
      <c r="BA165" s="7">
        <v>0.074631</v>
      </c>
      <c r="BB165" s="7">
        <v>0.08018</v>
      </c>
      <c r="BC165" s="7">
        <v>0.08398</v>
      </c>
      <c r="BD165" s="7">
        <v>0.08910000000000001</v>
      </c>
      <c r="BE165" s="7">
        <v>0.08034</v>
      </c>
      <c r="BF165" s="7">
        <v>0.06251</v>
      </c>
      <c r="BG165" s="7">
        <v>0.07835</v>
      </c>
      <c r="BI165" s="87">
        <f t="shared" si="74"/>
        <v>-334.5813535547297</v>
      </c>
      <c r="BJ165" s="87">
        <f t="shared" si="75"/>
        <v>-37.03084225409019</v>
      </c>
      <c r="BK165" s="87">
        <f t="shared" si="76"/>
        <v>940.5208096668488</v>
      </c>
      <c r="BL165" s="87">
        <f t="shared" si="77"/>
        <v>263.966117151876</v>
      </c>
      <c r="BM165" s="87">
        <f t="shared" si="78"/>
        <v>4380.897768104473</v>
      </c>
      <c r="BN165" s="87">
        <f t="shared" si="79"/>
        <v>-1599.5397658781933</v>
      </c>
      <c r="BO165" s="87">
        <f t="shared" si="80"/>
        <v>-809.6475140320849</v>
      </c>
      <c r="BP165" s="87">
        <f t="shared" si="81"/>
        <v>1514.7762142693277</v>
      </c>
      <c r="BQ165" s="87">
        <f t="shared" si="82"/>
        <v>-90.78604135196491</v>
      </c>
      <c r="BR165" s="87">
        <f t="shared" si="83"/>
        <v>38.28904977971608</v>
      </c>
      <c r="BS165" s="87">
        <f t="shared" si="84"/>
        <v>855.0438617678193</v>
      </c>
      <c r="BT165" s="87">
        <f t="shared" si="85"/>
        <v>953.575873428018</v>
      </c>
      <c r="BU165" s="87">
        <f t="shared" si="86"/>
        <v>678.299203107971</v>
      </c>
      <c r="BV165" s="87">
        <f t="shared" si="87"/>
        <v>342.7901385045479</v>
      </c>
      <c r="BW165" s="87">
        <f t="shared" si="88"/>
        <v>-769.3184492113594</v>
      </c>
      <c r="BX165" s="87">
        <f t="shared" si="89"/>
        <v>-1484.3032636879475</v>
      </c>
      <c r="BY165" s="87">
        <f t="shared" si="90"/>
        <v>-174.0329869124982</v>
      </c>
      <c r="BZ165" s="87">
        <f t="shared" si="91"/>
        <v>1173.511817351773</v>
      </c>
      <c r="CB165" s="87">
        <f t="shared" si="92"/>
        <v>-660.6207079547297</v>
      </c>
      <c r="CC165" s="87">
        <f t="shared" si="93"/>
        <v>-291.2469872540902</v>
      </c>
      <c r="CD165" s="87">
        <f t="shared" si="94"/>
        <v>633.4049266668487</v>
      </c>
      <c r="CE165" s="87">
        <f t="shared" si="95"/>
        <v>-47.960094848124044</v>
      </c>
      <c r="CF165" s="87">
        <f t="shared" si="96"/>
        <v>4005.8198526423175</v>
      </c>
      <c r="CG165" s="87">
        <f t="shared" si="97"/>
        <v>-2296.4056458740015</v>
      </c>
      <c r="CH165" s="87">
        <f t="shared" si="98"/>
        <v>-1265.046458032085</v>
      </c>
      <c r="CI165" s="87">
        <f t="shared" si="99"/>
        <v>1013.5666736372084</v>
      </c>
      <c r="CJ165" s="87">
        <f t="shared" si="100"/>
        <v>-619.656467351965</v>
      </c>
      <c r="CK165" s="87">
        <f t="shared" si="101"/>
        <v>-469.4803502202839</v>
      </c>
      <c r="CL165" s="87">
        <f t="shared" si="102"/>
        <v>431.3738671178192</v>
      </c>
      <c r="CM165" s="87">
        <f t="shared" si="103"/>
        <v>453.707137458018</v>
      </c>
      <c r="CN165" s="87">
        <f t="shared" si="104"/>
        <v>81.93639910797103</v>
      </c>
      <c r="CO165" s="87">
        <f t="shared" si="105"/>
        <v>-312.7569016954521</v>
      </c>
      <c r="CP165" s="87">
        <f t="shared" si="106"/>
        <v>-1468.7409752113595</v>
      </c>
      <c r="CQ165" s="87">
        <f t="shared" si="107"/>
        <v>-2011.6220842879472</v>
      </c>
      <c r="CR165" s="87">
        <f t="shared" si="108"/>
        <v>-469.1095666124982</v>
      </c>
      <c r="CS165" s="87">
        <f t="shared" si="109"/>
        <v>839.013729351773</v>
      </c>
      <c r="CT165" s="9">
        <f t="shared" si="110"/>
        <v>-2453.8236533605805</v>
      </c>
    </row>
    <row r="166" spans="1:98" ht="13.5">
      <c r="A166" s="113" t="s">
        <v>563</v>
      </c>
      <c r="B166" s="112" t="s">
        <v>562</v>
      </c>
      <c r="C166" s="87">
        <v>1877.52</v>
      </c>
      <c r="D166" s="87">
        <v>3157.9</v>
      </c>
      <c r="E166" s="87">
        <v>3080.65</v>
      </c>
      <c r="F166" s="87">
        <v>2635.91</v>
      </c>
      <c r="G166" s="87">
        <v>2564.23</v>
      </c>
      <c r="H166" s="87">
        <v>3986.59</v>
      </c>
      <c r="I166" s="87">
        <v>4076.65</v>
      </c>
      <c r="J166" s="87">
        <v>9508.67</v>
      </c>
      <c r="K166" s="87">
        <v>7958.11</v>
      </c>
      <c r="L166" s="87">
        <v>5395.12</v>
      </c>
      <c r="M166" s="87">
        <v>3214.6</v>
      </c>
      <c r="N166" s="87">
        <v>5034.95</v>
      </c>
      <c r="O166" s="86">
        <v>5210.49</v>
      </c>
      <c r="P166" s="87">
        <v>2831.16</v>
      </c>
      <c r="Q166" s="87">
        <v>2279.11</v>
      </c>
      <c r="R166" s="87">
        <v>2210.12</v>
      </c>
      <c r="S166" s="87">
        <v>1493.36</v>
      </c>
      <c r="T166" s="87">
        <v>2441.29</v>
      </c>
      <c r="U166" s="87">
        <v>2104.64</v>
      </c>
      <c r="W166" s="110">
        <v>0.6934673366834172</v>
      </c>
      <c r="X166" s="110">
        <v>0.025448875924156455</v>
      </c>
      <c r="Y166" s="110">
        <v>-0.15738878807199963</v>
      </c>
      <c r="Z166" s="110">
        <v>0.07939464493597215</v>
      </c>
      <c r="AA166" s="110">
        <v>0.7759383088869716</v>
      </c>
      <c r="AB166" s="110">
        <v>0.07694409862447982</v>
      </c>
      <c r="AC166" s="110">
        <v>1.3998364677023711</v>
      </c>
      <c r="AD166" s="110">
        <v>-0.12578276449509496</v>
      </c>
      <c r="AE166" s="110">
        <v>-0.2927065274361973</v>
      </c>
      <c r="AF166" s="110">
        <v>-0.3714302000798039</v>
      </c>
      <c r="AG166" s="110">
        <v>0.65131041987848</v>
      </c>
      <c r="AH166" s="110">
        <v>0.07972248155673944</v>
      </c>
      <c r="AI166" s="110">
        <v>-0.35339944423439806</v>
      </c>
      <c r="AJ166" s="110">
        <v>-0.1905232631313979</v>
      </c>
      <c r="AK166" s="110">
        <v>0.01873896636055905</v>
      </c>
      <c r="AL166" s="110">
        <v>-0.2728394276629571</v>
      </c>
      <c r="AM166" s="110">
        <v>0.6554317597467336</v>
      </c>
      <c r="AN166" s="110">
        <v>-0.03933341081503716</v>
      </c>
      <c r="AP166" s="7">
        <v>0.11660900353470682</v>
      </c>
      <c r="AQ166" s="7">
        <v>0.10576361608896796</v>
      </c>
      <c r="AR166" s="7">
        <v>0.13032560242599905</v>
      </c>
      <c r="AS166" s="7">
        <v>0.10224479737759426</v>
      </c>
      <c r="AT166" s="7">
        <v>0.11122186995181826</v>
      </c>
      <c r="AU166" s="7">
        <v>0.0939371643426953</v>
      </c>
      <c r="AV166" s="7">
        <v>0.0830122201143027</v>
      </c>
      <c r="AW166" s="7">
        <v>0.10880615366122451</v>
      </c>
      <c r="AX166" s="7">
        <v>0.09485407271397592</v>
      </c>
      <c r="AY166" s="7">
        <v>0.09452759615237942</v>
      </c>
      <c r="AZ166" s="7">
        <v>0.08272412824968224</v>
      </c>
      <c r="BA166" s="7">
        <v>0.08355081013201217</v>
      </c>
      <c r="BB166" s="7">
        <v>0.08018</v>
      </c>
      <c r="BC166" s="7">
        <v>0.08398</v>
      </c>
      <c r="BD166" s="7">
        <v>0.08910000000000001</v>
      </c>
      <c r="BE166" s="7">
        <v>0.08034</v>
      </c>
      <c r="BF166" s="7">
        <v>0.06251</v>
      </c>
      <c r="BG166" s="7">
        <v>0.07835</v>
      </c>
      <c r="BI166" s="87">
        <f t="shared" si="74"/>
        <v>1301.9987939698494</v>
      </c>
      <c r="BJ166" s="87">
        <f t="shared" si="75"/>
        <v>80.36500528089367</v>
      </c>
      <c r="BK166" s="87">
        <f t="shared" si="76"/>
        <v>-484.8597699740057</v>
      </c>
      <c r="BL166" s="87">
        <f t="shared" si="77"/>
        <v>209.27713853317834</v>
      </c>
      <c r="BM166" s="87">
        <f t="shared" si="78"/>
        <v>1989.6842897972392</v>
      </c>
      <c r="BN166" s="87">
        <f t="shared" si="79"/>
        <v>306.744574135365</v>
      </c>
      <c r="BO166" s="87">
        <f t="shared" si="80"/>
        <v>5706.643336058872</v>
      </c>
      <c r="BP166" s="87">
        <f t="shared" si="81"/>
        <v>-1196.0267992715746</v>
      </c>
      <c r="BQ166" s="87">
        <f t="shared" si="82"/>
        <v>-2329.390743055276</v>
      </c>
      <c r="BR166" s="87">
        <f t="shared" si="83"/>
        <v>-2003.9105010545513</v>
      </c>
      <c r="BS166" s="87">
        <f t="shared" si="84"/>
        <v>2093.702475741362</v>
      </c>
      <c r="BT166" s="87">
        <f t="shared" si="85"/>
        <v>401.39870851410524</v>
      </c>
      <c r="BU166" s="87">
        <f t="shared" si="86"/>
        <v>-1841.3842701888886</v>
      </c>
      <c r="BV166" s="87">
        <f t="shared" si="87"/>
        <v>-539.4018416470884</v>
      </c>
      <c r="BW166" s="87">
        <f t="shared" si="88"/>
        <v>42.70816562201374</v>
      </c>
      <c r="BX166" s="87">
        <f t="shared" si="89"/>
        <v>-603.0078758664547</v>
      </c>
      <c r="BY166" s="87">
        <f t="shared" si="90"/>
        <v>978.795572735382</v>
      </c>
      <c r="BZ166" s="87">
        <f t="shared" si="91"/>
        <v>-96.02426248864207</v>
      </c>
      <c r="CB166" s="87">
        <f t="shared" si="92"/>
        <v>1083.0630576533667</v>
      </c>
      <c r="CC166" s="87">
        <f t="shared" si="93"/>
        <v>-253.62591796645827</v>
      </c>
      <c r="CD166" s="87">
        <f t="shared" si="94"/>
        <v>-886.3473370876596</v>
      </c>
      <c r="CE166" s="87">
        <f t="shared" si="95"/>
        <v>-60.23094532239614</v>
      </c>
      <c r="CF166" s="87">
        <f t="shared" si="96"/>
        <v>1704.4858342106882</v>
      </c>
      <c r="CG166" s="87">
        <f t="shared" si="97"/>
        <v>-67.74438586158068</v>
      </c>
      <c r="CH166" s="87">
        <f t="shared" si="98"/>
        <v>5368.231568929899</v>
      </c>
      <c r="CI166" s="87">
        <f t="shared" si="99"/>
        <v>-2230.62860840545</v>
      </c>
      <c r="CJ166" s="87">
        <f t="shared" si="100"/>
        <v>-3084.249887661095</v>
      </c>
      <c r="CK166" s="87">
        <f t="shared" si="101"/>
        <v>-2513.8982256081767</v>
      </c>
      <c r="CL166" s="87">
        <f t="shared" si="102"/>
        <v>1827.7774930699334</v>
      </c>
      <c r="CM166" s="87">
        <f t="shared" si="103"/>
        <v>-19.2754429600694</v>
      </c>
      <c r="CN166" s="87">
        <f t="shared" si="104"/>
        <v>-2259.161358388889</v>
      </c>
      <c r="CO166" s="87">
        <f t="shared" si="105"/>
        <v>-777.1626584470885</v>
      </c>
      <c r="CP166" s="87">
        <f t="shared" si="106"/>
        <v>-160.3605353779863</v>
      </c>
      <c r="CQ166" s="87">
        <f t="shared" si="107"/>
        <v>-780.5689166664546</v>
      </c>
      <c r="CR166" s="87">
        <f t="shared" si="108"/>
        <v>885.4456391353822</v>
      </c>
      <c r="CS166" s="87">
        <f t="shared" si="109"/>
        <v>-287.2993339886421</v>
      </c>
      <c r="CT166" s="9">
        <f t="shared" si="110"/>
        <v>-2511.549960742677</v>
      </c>
    </row>
    <row r="167" spans="1:98" ht="13.5">
      <c r="A167" s="113" t="s">
        <v>339</v>
      </c>
      <c r="B167" s="112" t="s">
        <v>338</v>
      </c>
      <c r="C167" s="87">
        <v>3528.16</v>
      </c>
      <c r="D167" s="87">
        <v>3470.94</v>
      </c>
      <c r="E167" s="87">
        <v>2822.53</v>
      </c>
      <c r="F167" s="87">
        <v>3585.37</v>
      </c>
      <c r="G167" s="87">
        <v>3470.94</v>
      </c>
      <c r="H167" s="87">
        <v>6670</v>
      </c>
      <c r="I167" s="87">
        <v>7719.55</v>
      </c>
      <c r="J167" s="87">
        <v>5286.73</v>
      </c>
      <c r="K167" s="87">
        <v>7192.36</v>
      </c>
      <c r="L167" s="87">
        <v>10411.62</v>
      </c>
      <c r="M167" s="87">
        <v>9813.05</v>
      </c>
      <c r="N167" s="87">
        <v>11610.23</v>
      </c>
      <c r="O167" s="86">
        <v>13031.82</v>
      </c>
      <c r="P167" s="87">
        <v>16158.66</v>
      </c>
      <c r="Q167" s="87">
        <v>19248.11</v>
      </c>
      <c r="R167" s="87">
        <v>22051.75</v>
      </c>
      <c r="S167" s="87">
        <v>14808.87</v>
      </c>
      <c r="T167" s="87">
        <v>14159.6</v>
      </c>
      <c r="U167" s="87">
        <v>11285</v>
      </c>
      <c r="W167" s="110">
        <v>0.04676952748312435</v>
      </c>
      <c r="X167" s="110">
        <v>-0.1184937816674343</v>
      </c>
      <c r="Y167" s="110">
        <v>0.3613324624428478</v>
      </c>
      <c r="Z167" s="110">
        <v>0.035697149985606025</v>
      </c>
      <c r="AA167" s="110">
        <v>0.3626424534420458</v>
      </c>
      <c r="AB167" s="110">
        <v>0.18161419732100348</v>
      </c>
      <c r="AC167" s="110">
        <v>-0.26585337783404306</v>
      </c>
      <c r="AD167" s="110">
        <v>0.477347546637404</v>
      </c>
      <c r="AE167" s="110">
        <v>0.16420840407470294</v>
      </c>
      <c r="AF167" s="110">
        <v>-0.014628811010345188</v>
      </c>
      <c r="AG167" s="110">
        <v>0.11807418370178535</v>
      </c>
      <c r="AH167" s="110">
        <v>0.1661633919338159</v>
      </c>
      <c r="AI167" s="110">
        <v>0.2872410612939842</v>
      </c>
      <c r="AJ167" s="110">
        <v>0.27313109157093307</v>
      </c>
      <c r="AK167" s="110">
        <v>0.23713361817072043</v>
      </c>
      <c r="AL167" s="110">
        <v>-0.3057832876702742</v>
      </c>
      <c r="AM167" s="110">
        <v>0.005133581485840422</v>
      </c>
      <c r="AN167" s="110">
        <v>-0.15569557412069124</v>
      </c>
      <c r="AP167" s="7">
        <v>0.10684</v>
      </c>
      <c r="AQ167" s="7">
        <v>0.09475</v>
      </c>
      <c r="AR167" s="7">
        <v>0.11835000000000001</v>
      </c>
      <c r="AS167" s="7">
        <v>0.09015000000000001</v>
      </c>
      <c r="AT167" s="7">
        <v>0.10097</v>
      </c>
      <c r="AU167" s="7">
        <v>0.08858</v>
      </c>
      <c r="AV167" s="7">
        <v>0.07447000000000001</v>
      </c>
      <c r="AW167" s="7">
        <v>0.09794200000000003</v>
      </c>
      <c r="AX167" s="7">
        <v>0.08304800000000001</v>
      </c>
      <c r="AY167" s="7">
        <v>0.0824</v>
      </c>
      <c r="AZ167" s="7">
        <v>0.06986700000000001</v>
      </c>
      <c r="BA167" s="7">
        <v>0.074631</v>
      </c>
      <c r="BB167" s="7">
        <v>0.08018</v>
      </c>
      <c r="BC167" s="7">
        <v>0.08398</v>
      </c>
      <c r="BD167" s="7">
        <v>0.08910000000000001</v>
      </c>
      <c r="BE167" s="7">
        <v>0.08034</v>
      </c>
      <c r="BF167" s="7">
        <v>0.06251</v>
      </c>
      <c r="BG167" s="7">
        <v>0.07835</v>
      </c>
      <c r="BI167" s="87">
        <f t="shared" si="74"/>
        <v>165.01037608486</v>
      </c>
      <c r="BJ167" s="87">
        <f t="shared" si="75"/>
        <v>-411.2848065407644</v>
      </c>
      <c r="BK167" s="87">
        <f t="shared" si="76"/>
        <v>1019.8717152188112</v>
      </c>
      <c r="BL167" s="87">
        <f t="shared" si="77"/>
        <v>127.98749064389227</v>
      </c>
      <c r="BM167" s="87">
        <f t="shared" si="78"/>
        <v>1258.7101973501346</v>
      </c>
      <c r="BN167" s="87">
        <f t="shared" si="79"/>
        <v>1211.3666961310932</v>
      </c>
      <c r="BO167" s="87">
        <f t="shared" si="80"/>
        <v>-2052.2684428587872</v>
      </c>
      <c r="BP167" s="87">
        <f t="shared" si="81"/>
        <v>2523.6075952343626</v>
      </c>
      <c r="BQ167" s="87">
        <f t="shared" si="82"/>
        <v>1181.0459571307304</v>
      </c>
      <c r="BR167" s="87">
        <f t="shared" si="83"/>
        <v>-152.3096212915302</v>
      </c>
      <c r="BS167" s="87">
        <f t="shared" si="84"/>
        <v>1158.6678683748046</v>
      </c>
      <c r="BT167" s="87">
        <f t="shared" si="85"/>
        <v>1929.1951979317473</v>
      </c>
      <c r="BU167" s="87">
        <f t="shared" si="86"/>
        <v>3743.273807392169</v>
      </c>
      <c r="BV167" s="87">
        <f t="shared" si="87"/>
        <v>4413.432444123573</v>
      </c>
      <c r="BW167" s="87">
        <f t="shared" si="88"/>
        <v>4564.373967248026</v>
      </c>
      <c r="BX167" s="87">
        <f t="shared" si="89"/>
        <v>-6743.056613882969</v>
      </c>
      <c r="BY167" s="87">
        <f t="shared" si="90"/>
        <v>76.02254085821765</v>
      </c>
      <c r="BZ167" s="87">
        <f t="shared" si="91"/>
        <v>-2204.58705131934</v>
      </c>
      <c r="CB167" s="87">
        <f t="shared" si="92"/>
        <v>-211.93823831513998</v>
      </c>
      <c r="CC167" s="87">
        <f t="shared" si="93"/>
        <v>-740.1563715407644</v>
      </c>
      <c r="CD167" s="87">
        <f t="shared" si="94"/>
        <v>685.8252897188112</v>
      </c>
      <c r="CE167" s="87">
        <f t="shared" si="95"/>
        <v>-195.23361485610775</v>
      </c>
      <c r="CF167" s="87">
        <f t="shared" si="96"/>
        <v>908.2493855501345</v>
      </c>
      <c r="CG167" s="87">
        <f t="shared" si="97"/>
        <v>620.5380961310932</v>
      </c>
      <c r="CH167" s="87">
        <f t="shared" si="98"/>
        <v>-2627.1433313587872</v>
      </c>
      <c r="CI167" s="87">
        <f t="shared" si="99"/>
        <v>2005.8146855743623</v>
      </c>
      <c r="CJ167" s="87">
        <f t="shared" si="100"/>
        <v>583.7348438507304</v>
      </c>
      <c r="CK167" s="87">
        <f t="shared" si="101"/>
        <v>-1010.2271092915303</v>
      </c>
      <c r="CL167" s="87">
        <f t="shared" si="102"/>
        <v>473.0595040248046</v>
      </c>
      <c r="CM167" s="87">
        <f t="shared" si="103"/>
        <v>1062.7121228017475</v>
      </c>
      <c r="CN167" s="87">
        <f t="shared" si="104"/>
        <v>2698.382479792169</v>
      </c>
      <c r="CO167" s="87">
        <f t="shared" si="105"/>
        <v>3056.4281773235734</v>
      </c>
      <c r="CP167" s="87">
        <f t="shared" si="106"/>
        <v>2849.3673662480255</v>
      </c>
      <c r="CQ167" s="87">
        <f t="shared" si="107"/>
        <v>-8514.694208882967</v>
      </c>
      <c r="CR167" s="87">
        <f t="shared" si="108"/>
        <v>-849.6799228417824</v>
      </c>
      <c r="CS167" s="87">
        <f t="shared" si="109"/>
        <v>-3313.9917113193396</v>
      </c>
      <c r="CT167" s="9">
        <f t="shared" si="110"/>
        <v>-2518.9525573909677</v>
      </c>
    </row>
    <row r="168" spans="1:98" ht="13.5">
      <c r="A168" s="113" t="s">
        <v>657</v>
      </c>
      <c r="B168" s="112" t="s">
        <v>656</v>
      </c>
      <c r="C168" s="87">
        <v>2023.17</v>
      </c>
      <c r="D168" s="87">
        <v>3038.87</v>
      </c>
      <c r="E168" s="87">
        <v>2996.02</v>
      </c>
      <c r="F168" s="87">
        <v>2595.15</v>
      </c>
      <c r="G168" s="87">
        <v>2647.89</v>
      </c>
      <c r="H168" s="87">
        <v>2692.22</v>
      </c>
      <c r="I168" s="87">
        <v>1997.2</v>
      </c>
      <c r="J168" s="87">
        <v>2915.94</v>
      </c>
      <c r="K168" s="87">
        <v>1591.16</v>
      </c>
      <c r="L168" s="87">
        <v>1607.57</v>
      </c>
      <c r="M168" s="87">
        <v>1335.98</v>
      </c>
      <c r="N168" s="87">
        <v>3616.76</v>
      </c>
      <c r="O168" s="86">
        <v>5826.71</v>
      </c>
      <c r="P168" s="87">
        <v>5450.36</v>
      </c>
      <c r="Q168" s="87">
        <v>8665.19</v>
      </c>
      <c r="R168" s="87">
        <v>14281.64</v>
      </c>
      <c r="S168" s="87">
        <v>4324.76</v>
      </c>
      <c r="T168" s="87">
        <v>7901.47</v>
      </c>
      <c r="U168" s="87">
        <v>8389.99</v>
      </c>
      <c r="W168" s="110">
        <v>0.3082336382828994</v>
      </c>
      <c r="X168" s="110">
        <v>-0.1576116191500807</v>
      </c>
      <c r="Y168" s="110">
        <v>-0.10600255427841632</v>
      </c>
      <c r="Z168" s="110">
        <v>0.05428571428571427</v>
      </c>
      <c r="AA168" s="110">
        <v>0.026422764227642226</v>
      </c>
      <c r="AB168" s="110">
        <v>-0.23894389438943897</v>
      </c>
      <c r="AC168" s="110">
        <v>0.48829141370338247</v>
      </c>
      <c r="AD168" s="110">
        <v>-0.4254079254079254</v>
      </c>
      <c r="AE168" s="110">
        <v>0.04056795131845847</v>
      </c>
      <c r="AF168" s="110">
        <v>-0.2670565302144249</v>
      </c>
      <c r="AG168" s="110">
        <v>1.704787234042553</v>
      </c>
      <c r="AH168" s="110">
        <v>0.47148475909537857</v>
      </c>
      <c r="AI168" s="110">
        <v>-0.0535881331016973</v>
      </c>
      <c r="AJ168" s="110">
        <v>0.5362538830838748</v>
      </c>
      <c r="AK168" s="110">
        <v>0.6672947448241</v>
      </c>
      <c r="AL168" s="110">
        <v>-0.6876335120384791</v>
      </c>
      <c r="AM168" s="110">
        <v>0.5006397529230091</v>
      </c>
      <c r="AN168" s="110">
        <v>0.064242032223921</v>
      </c>
      <c r="AP168" s="7">
        <v>0.11906435408019074</v>
      </c>
      <c r="AQ168" s="7">
        <v>0.10411320985936395</v>
      </c>
      <c r="AR168" s="7">
        <v>0.12856913278707985</v>
      </c>
      <c r="AS168" s="7">
        <v>0.0989842622129134</v>
      </c>
      <c r="AT168" s="7">
        <v>0.10775660112081027</v>
      </c>
      <c r="AU168" s="7">
        <v>0.09052684062777953</v>
      </c>
      <c r="AV168" s="7">
        <v>0.07779810612859775</v>
      </c>
      <c r="AW168" s="7">
        <v>0.102229209781254</v>
      </c>
      <c r="AX168" s="7">
        <v>0.0881388290965939</v>
      </c>
      <c r="AY168" s="7">
        <v>0.08812081128473759</v>
      </c>
      <c r="AZ168" s="7">
        <v>0.08414736645891313</v>
      </c>
      <c r="BA168" s="7">
        <v>0.09258725961414087</v>
      </c>
      <c r="BB168" s="7">
        <v>0.08018</v>
      </c>
      <c r="BC168" s="7">
        <v>0.08398</v>
      </c>
      <c r="BD168" s="7">
        <v>0.08910000000000001</v>
      </c>
      <c r="BE168" s="7">
        <v>0.08034</v>
      </c>
      <c r="BF168" s="7">
        <v>0.06251</v>
      </c>
      <c r="BG168" s="7">
        <v>0.07835</v>
      </c>
      <c r="BI168" s="87">
        <f t="shared" si="74"/>
        <v>623.6090499648136</v>
      </c>
      <c r="BJ168" s="87">
        <f t="shared" si="75"/>
        <v>-478.96122108660575</v>
      </c>
      <c r="BK168" s="87">
        <f t="shared" si="76"/>
        <v>-317.58577266922083</v>
      </c>
      <c r="BL168" s="87">
        <f t="shared" si="77"/>
        <v>140.87957142857138</v>
      </c>
      <c r="BM168" s="87">
        <f t="shared" si="78"/>
        <v>69.96457317073157</v>
      </c>
      <c r="BN168" s="87">
        <f t="shared" si="79"/>
        <v>-643.2895313531353</v>
      </c>
      <c r="BO168" s="87">
        <f t="shared" si="80"/>
        <v>975.2156114483955</v>
      </c>
      <c r="BP168" s="87">
        <f t="shared" si="81"/>
        <v>-1240.463986013986</v>
      </c>
      <c r="BQ168" s="87">
        <f t="shared" si="82"/>
        <v>64.55010141987839</v>
      </c>
      <c r="BR168" s="87">
        <f t="shared" si="83"/>
        <v>-429.31206627680297</v>
      </c>
      <c r="BS168" s="87">
        <f t="shared" si="84"/>
        <v>2277.56164893617</v>
      </c>
      <c r="BT168" s="87">
        <f t="shared" si="85"/>
        <v>1705.2472173058015</v>
      </c>
      <c r="BU168" s="87">
        <f t="shared" si="86"/>
        <v>-312.2425110249907</v>
      </c>
      <c r="BV168" s="87">
        <f t="shared" si="87"/>
        <v>2922.7767142050275</v>
      </c>
      <c r="BW168" s="87">
        <f t="shared" si="88"/>
        <v>5782.235749902344</v>
      </c>
      <c r="BX168" s="87">
        <f t="shared" si="89"/>
        <v>-9820.534270869224</v>
      </c>
      <c r="BY168" s="87">
        <f t="shared" si="90"/>
        <v>2165.146777851313</v>
      </c>
      <c r="BZ168" s="87">
        <f t="shared" si="91"/>
        <v>507.60649035634503</v>
      </c>
      <c r="CB168" s="87">
        <f t="shared" si="92"/>
        <v>382.7216207203941</v>
      </c>
      <c r="CC168" s="87">
        <f t="shared" si="93"/>
        <v>-795.347731131931</v>
      </c>
      <c r="CD168" s="87">
        <f t="shared" si="94"/>
        <v>-702.7814658819678</v>
      </c>
      <c r="CE168" s="87">
        <f t="shared" si="95"/>
        <v>-115.99943665327082</v>
      </c>
      <c r="CF168" s="87">
        <f t="shared" si="96"/>
        <v>-215.36305337105074</v>
      </c>
      <c r="CG168" s="87">
        <f t="shared" si="97"/>
        <v>-887.007702228056</v>
      </c>
      <c r="CH168" s="87">
        <f t="shared" si="98"/>
        <v>819.8372338883602</v>
      </c>
      <c r="CI168" s="87">
        <f t="shared" si="99"/>
        <v>-1538.5582279835355</v>
      </c>
      <c r="CJ168" s="87">
        <f t="shared" si="100"/>
        <v>-75.69287788545797</v>
      </c>
      <c r="CK168" s="87">
        <f t="shared" si="101"/>
        <v>-570.9724388738086</v>
      </c>
      <c r="CL168" s="87">
        <f t="shared" si="102"/>
        <v>2165.142450294391</v>
      </c>
      <c r="CM168" s="87">
        <f t="shared" si="103"/>
        <v>1370.3813202237613</v>
      </c>
      <c r="CN168" s="87">
        <f t="shared" si="104"/>
        <v>-779.4281188249906</v>
      </c>
      <c r="CO168" s="87">
        <f t="shared" si="105"/>
        <v>2465.0554814050274</v>
      </c>
      <c r="CP168" s="87">
        <f t="shared" si="106"/>
        <v>5010.167320902344</v>
      </c>
      <c r="CQ168" s="87">
        <f t="shared" si="107"/>
        <v>-10967.921228469224</v>
      </c>
      <c r="CR168" s="87">
        <f t="shared" si="108"/>
        <v>1894.806030251313</v>
      </c>
      <c r="CS168" s="87">
        <f t="shared" si="109"/>
        <v>-111.47368414365498</v>
      </c>
      <c r="CT168" s="9">
        <f t="shared" si="110"/>
        <v>-2652.434507761357</v>
      </c>
    </row>
    <row r="169" spans="1:98" ht="13.5">
      <c r="A169" s="113" t="s">
        <v>667</v>
      </c>
      <c r="B169" s="112" t="s">
        <v>666</v>
      </c>
      <c r="C169" s="87">
        <v>982.41</v>
      </c>
      <c r="D169" s="87">
        <v>911.16</v>
      </c>
      <c r="E169" s="87">
        <v>732.59</v>
      </c>
      <c r="F169" s="87">
        <v>1070.5</v>
      </c>
      <c r="G169" s="87">
        <v>1259.81</v>
      </c>
      <c r="H169" s="87">
        <v>1764.3</v>
      </c>
      <c r="I169" s="87">
        <v>1186.47</v>
      </c>
      <c r="J169" s="87">
        <v>1108.11</v>
      </c>
      <c r="K169" s="87">
        <v>2262.97</v>
      </c>
      <c r="L169" s="87">
        <v>2311.71</v>
      </c>
      <c r="M169" s="87">
        <v>3908.66</v>
      </c>
      <c r="N169" s="87">
        <v>5573.21</v>
      </c>
      <c r="O169" s="86">
        <v>11651.36</v>
      </c>
      <c r="P169" s="87">
        <v>31915.1</v>
      </c>
      <c r="Q169" s="87">
        <v>30932.24</v>
      </c>
      <c r="R169" s="87">
        <v>38547.03</v>
      </c>
      <c r="S169" s="87">
        <v>11166.58</v>
      </c>
      <c r="T169" s="87">
        <v>9452.85</v>
      </c>
      <c r="U169" s="87">
        <v>13090.79</v>
      </c>
      <c r="W169" s="110">
        <v>-0.058790436005625835</v>
      </c>
      <c r="X169" s="110">
        <v>-0.18051404662283332</v>
      </c>
      <c r="Y169" s="110">
        <v>0.48723559445660114</v>
      </c>
      <c r="Z169" s="110">
        <v>0.19396763119176064</v>
      </c>
      <c r="AA169" s="110">
        <v>1.2250975559663178</v>
      </c>
      <c r="AB169" s="110">
        <v>-0.3161343917297398</v>
      </c>
      <c r="AC169" s="110">
        <v>-0.04993926305844243</v>
      </c>
      <c r="AD169" s="110">
        <v>0.8923142491831226</v>
      </c>
      <c r="AE169" s="110">
        <v>0.033858858858858865</v>
      </c>
      <c r="AF169" s="110">
        <v>-0.02084089753830498</v>
      </c>
      <c r="AG169" s="110">
        <v>0.26787303470780177</v>
      </c>
      <c r="AH169" s="110">
        <v>0.9764272344408049</v>
      </c>
      <c r="AI169" s="110">
        <v>1.2846511927580821</v>
      </c>
      <c r="AJ169" s="110">
        <v>-0.003260762278091911</v>
      </c>
      <c r="AK169" s="110">
        <v>0.3790543623187892</v>
      </c>
      <c r="AL169" s="110">
        <v>-0.685468380141</v>
      </c>
      <c r="AM169" s="110">
        <v>-0.20232785682253662</v>
      </c>
      <c r="AN169" s="110">
        <v>0.39542882843285065</v>
      </c>
      <c r="AP169" s="7">
        <v>0.11808931462283487</v>
      </c>
      <c r="AQ169" s="7">
        <v>0.10200310803148967</v>
      </c>
      <c r="AR169" s="7">
        <v>0.12633564517302381</v>
      </c>
      <c r="AS169" s="7">
        <v>0.09934150929051974</v>
      </c>
      <c r="AT169" s="7">
        <v>0.11647592541106139</v>
      </c>
      <c r="AU169" s="7">
        <v>0.10317245807981423</v>
      </c>
      <c r="AV169" s="7">
        <v>0.08800984167088124</v>
      </c>
      <c r="AW169" s="7">
        <v>0.11227986972325849</v>
      </c>
      <c r="AX169" s="7">
        <v>0.0964963797432003</v>
      </c>
      <c r="AY169" s="7">
        <v>0.0930935696682456</v>
      </c>
      <c r="AZ169" s="7">
        <v>0.07852363090789871</v>
      </c>
      <c r="BA169" s="7">
        <v>0.08314791192329615</v>
      </c>
      <c r="BB169" s="7">
        <v>0.08018</v>
      </c>
      <c r="BC169" s="7">
        <v>0.08398</v>
      </c>
      <c r="BD169" s="7">
        <v>0.08910000000000001</v>
      </c>
      <c r="BE169" s="7">
        <v>0.08034</v>
      </c>
      <c r="BF169" s="7">
        <v>0.06251</v>
      </c>
      <c r="BG169" s="7">
        <v>0.07835</v>
      </c>
      <c r="BI169" s="87">
        <f t="shared" si="74"/>
        <v>-57.756312236286874</v>
      </c>
      <c r="BJ169" s="87">
        <f t="shared" si="75"/>
        <v>-164.4771787208608</v>
      </c>
      <c r="BK169" s="87">
        <f t="shared" si="76"/>
        <v>356.94392414296146</v>
      </c>
      <c r="BL169" s="87">
        <f t="shared" si="77"/>
        <v>207.64234919077975</v>
      </c>
      <c r="BM169" s="87">
        <f t="shared" si="78"/>
        <v>1543.3901519819267</v>
      </c>
      <c r="BN169" s="87">
        <f t="shared" si="79"/>
        <v>-557.7559073287799</v>
      </c>
      <c r="BO169" s="87">
        <f t="shared" si="80"/>
        <v>-59.25143744095019</v>
      </c>
      <c r="BP169" s="87">
        <f t="shared" si="81"/>
        <v>988.7823426623099</v>
      </c>
      <c r="BQ169" s="87">
        <f t="shared" si="82"/>
        <v>76.62158183183183</v>
      </c>
      <c r="BR169" s="87">
        <f t="shared" si="83"/>
        <v>-48.17811124827501</v>
      </c>
      <c r="BS169" s="87">
        <f t="shared" si="84"/>
        <v>1047.0246158409964</v>
      </c>
      <c r="BT169" s="87">
        <f t="shared" si="85"/>
        <v>5441.834027257839</v>
      </c>
      <c r="BU169" s="87">
        <f t="shared" si="86"/>
        <v>14967.933521253808</v>
      </c>
      <c r="BV169" s="87">
        <f t="shared" si="87"/>
        <v>-104.06755418153115</v>
      </c>
      <c r="BW169" s="87">
        <f t="shared" si="88"/>
        <v>11725.000508291745</v>
      </c>
      <c r="BX169" s="87">
        <f t="shared" si="89"/>
        <v>-26422.770213346528</v>
      </c>
      <c r="BY169" s="87">
        <f t="shared" si="90"/>
        <v>-2259.310199437401</v>
      </c>
      <c r="BZ169" s="87">
        <f t="shared" si="91"/>
        <v>3737.9294008514726</v>
      </c>
      <c r="CB169" s="87">
        <f t="shared" si="92"/>
        <v>-173.76843581490607</v>
      </c>
      <c r="CC169" s="87">
        <f t="shared" si="93"/>
        <v>-257.4183306348329</v>
      </c>
      <c r="CD169" s="87">
        <f t="shared" si="94"/>
        <v>264.39169384565594</v>
      </c>
      <c r="CE169" s="87">
        <f t="shared" si="95"/>
        <v>101.29726349527837</v>
      </c>
      <c r="CF169" s="87">
        <f t="shared" si="96"/>
        <v>1396.6526163898175</v>
      </c>
      <c r="CG169" s="87">
        <f t="shared" si="97"/>
        <v>-739.7830751189962</v>
      </c>
      <c r="CH169" s="87">
        <f t="shared" si="98"/>
        <v>-163.67247428820068</v>
      </c>
      <c r="CI169" s="87">
        <f t="shared" si="99"/>
        <v>864.3638962232699</v>
      </c>
      <c r="CJ169" s="87">
        <f t="shared" si="100"/>
        <v>-141.74683063563813</v>
      </c>
      <c r="CK169" s="87">
        <f t="shared" si="101"/>
        <v>-263.38344718605504</v>
      </c>
      <c r="CL169" s="87">
        <f t="shared" si="102"/>
        <v>740.1024406565291</v>
      </c>
      <c r="CM169" s="87">
        <f t="shared" si="103"/>
        <v>4978.433253047805</v>
      </c>
      <c r="CN169" s="87">
        <f t="shared" si="104"/>
        <v>14033.72747645381</v>
      </c>
      <c r="CO169" s="87">
        <f t="shared" si="105"/>
        <v>-2784.297652181531</v>
      </c>
      <c r="CP169" s="87">
        <f t="shared" si="106"/>
        <v>8968.937924291744</v>
      </c>
      <c r="CQ169" s="87">
        <f t="shared" si="107"/>
        <v>-29519.63860354653</v>
      </c>
      <c r="CR169" s="87">
        <f t="shared" si="108"/>
        <v>-2957.333115237401</v>
      </c>
      <c r="CS169" s="87">
        <f t="shared" si="109"/>
        <v>2997.298603351472</v>
      </c>
      <c r="CT169" s="9">
        <f t="shared" si="110"/>
        <v>-2655.83679688871</v>
      </c>
    </row>
    <row r="170" spans="1:98" ht="13.5">
      <c r="A170" s="113" t="s">
        <v>263</v>
      </c>
      <c r="B170" s="112" t="s">
        <v>262</v>
      </c>
      <c r="C170" s="87">
        <v>3648.19</v>
      </c>
      <c r="D170" s="87">
        <v>3169.65</v>
      </c>
      <c r="E170" s="87">
        <v>2866.4</v>
      </c>
      <c r="F170" s="87">
        <v>4582.24</v>
      </c>
      <c r="G170" s="87">
        <v>5627.32</v>
      </c>
      <c r="H170" s="87">
        <v>9481.3</v>
      </c>
      <c r="I170" s="87">
        <v>10606.02</v>
      </c>
      <c r="J170" s="87">
        <v>7301.55</v>
      </c>
      <c r="K170" s="87">
        <v>9306.55</v>
      </c>
      <c r="L170" s="87">
        <v>10204.09</v>
      </c>
      <c r="M170" s="87">
        <v>7554.58</v>
      </c>
      <c r="N170" s="87">
        <v>9830.56</v>
      </c>
      <c r="O170" s="86">
        <v>10407.57</v>
      </c>
      <c r="P170" s="87">
        <v>9380.61</v>
      </c>
      <c r="Q170" s="87">
        <v>9321.61</v>
      </c>
      <c r="R170" s="87">
        <v>6573.81</v>
      </c>
      <c r="S170" s="87">
        <v>2987.14</v>
      </c>
      <c r="T170" s="87">
        <v>4468.76</v>
      </c>
      <c r="U170" s="87">
        <v>7455</v>
      </c>
      <c r="W170" s="110">
        <v>-0.13668066088840736</v>
      </c>
      <c r="X170" s="110">
        <v>-0.042903643280128634</v>
      </c>
      <c r="Y170" s="110">
        <v>0.7103462405244829</v>
      </c>
      <c r="Z170" s="110">
        <v>0.3531300160513644</v>
      </c>
      <c r="AA170" s="110">
        <v>0.7653016058497548</v>
      </c>
      <c r="AB170" s="110">
        <v>0.1556576334423203</v>
      </c>
      <c r="AC170" s="110">
        <v>-0.297467585440786</v>
      </c>
      <c r="AD170" s="110">
        <v>0.31578752316244585</v>
      </c>
      <c r="AE170" s="110">
        <v>-0.004393829861143672</v>
      </c>
      <c r="AF170" s="110">
        <v>-0.21857701918996653</v>
      </c>
      <c r="AG170" s="110">
        <v>0.35354668983660353</v>
      </c>
      <c r="AH170" s="110">
        <v>0.12871446020523702</v>
      </c>
      <c r="AI170" s="110">
        <v>-0.03368603456350949</v>
      </c>
      <c r="AJ170" s="110">
        <v>0.07780825545451431</v>
      </c>
      <c r="AK170" s="110">
        <v>-0.22154368121430612</v>
      </c>
      <c r="AL170" s="110">
        <v>-0.5079227770341752</v>
      </c>
      <c r="AM170" s="110">
        <v>0.5027636231178261</v>
      </c>
      <c r="AN170" s="110">
        <v>0.4377582838556864</v>
      </c>
      <c r="AP170" s="7">
        <v>0.10684</v>
      </c>
      <c r="AQ170" s="7">
        <v>0.09475</v>
      </c>
      <c r="AR170" s="7">
        <v>0.11835000000000001</v>
      </c>
      <c r="AS170" s="7">
        <v>0.09015000000000001</v>
      </c>
      <c r="AT170" s="7">
        <v>0.10097</v>
      </c>
      <c r="AU170" s="7">
        <v>0.08858</v>
      </c>
      <c r="AV170" s="7">
        <v>0.07447000000000001</v>
      </c>
      <c r="AW170" s="7">
        <v>0.09794200000000003</v>
      </c>
      <c r="AX170" s="7">
        <v>0.08304800000000001</v>
      </c>
      <c r="AY170" s="7">
        <v>0.0824</v>
      </c>
      <c r="AZ170" s="7">
        <v>0.06986700000000001</v>
      </c>
      <c r="BA170" s="7">
        <v>0.074631</v>
      </c>
      <c r="BB170" s="7">
        <v>0.08018</v>
      </c>
      <c r="BC170" s="7">
        <v>0.08398</v>
      </c>
      <c r="BD170" s="7">
        <v>0.08910000000000001</v>
      </c>
      <c r="BE170" s="7">
        <v>0.08034</v>
      </c>
      <c r="BF170" s="7">
        <v>0.06251</v>
      </c>
      <c r="BG170" s="7">
        <v>0.07835</v>
      </c>
      <c r="BI170" s="87">
        <f t="shared" si="74"/>
        <v>-498.63702024647887</v>
      </c>
      <c r="BJ170" s="87">
        <f t="shared" si="75"/>
        <v>-135.98953292285972</v>
      </c>
      <c r="BK170" s="87">
        <f t="shared" si="76"/>
        <v>2036.136463839378</v>
      </c>
      <c r="BL170" s="87">
        <f t="shared" si="77"/>
        <v>1618.1264847512039</v>
      </c>
      <c r="BM170" s="87">
        <f t="shared" si="78"/>
        <v>4306.597032630442</v>
      </c>
      <c r="BN170" s="87">
        <f t="shared" si="79"/>
        <v>1475.8367199566715</v>
      </c>
      <c r="BO170" s="87">
        <f t="shared" si="80"/>
        <v>-3154.9471605366853</v>
      </c>
      <c r="BP170" s="87">
        <f t="shared" si="81"/>
        <v>2305.7383897467566</v>
      </c>
      <c r="BQ170" s="87">
        <f t="shared" si="82"/>
        <v>-40.891397294226635</v>
      </c>
      <c r="BR170" s="87">
        <f t="shared" si="83"/>
        <v>-2230.3795757461457</v>
      </c>
      <c r="BS170" s="87">
        <f t="shared" si="84"/>
        <v>2670.8967521058084</v>
      </c>
      <c r="BT170" s="87">
        <f t="shared" si="85"/>
        <v>1265.3352239151948</v>
      </c>
      <c r="BU170" s="87">
        <f t="shared" si="86"/>
        <v>-350.5897627421445</v>
      </c>
      <c r="BV170" s="87">
        <f t="shared" si="87"/>
        <v>729.8888991991715</v>
      </c>
      <c r="BW170" s="87">
        <f t="shared" si="88"/>
        <v>-2065.143794244088</v>
      </c>
      <c r="BX170" s="87">
        <f t="shared" si="89"/>
        <v>-3338.9878308950315</v>
      </c>
      <c r="BY170" s="87">
        <f t="shared" si="90"/>
        <v>1501.825329160183</v>
      </c>
      <c r="BZ170" s="87">
        <f t="shared" si="91"/>
        <v>1956.236708562937</v>
      </c>
      <c r="CB170" s="87">
        <f t="shared" si="92"/>
        <v>-888.4096398464789</v>
      </c>
      <c r="CC170" s="87">
        <f t="shared" si="93"/>
        <v>-436.31387042285974</v>
      </c>
      <c r="CD170" s="87">
        <f t="shared" si="94"/>
        <v>1696.898023839378</v>
      </c>
      <c r="CE170" s="87">
        <f t="shared" si="95"/>
        <v>1205.037548751204</v>
      </c>
      <c r="CF170" s="87">
        <f t="shared" si="96"/>
        <v>3738.4065322304423</v>
      </c>
      <c r="CG170" s="87">
        <f t="shared" si="97"/>
        <v>635.9831659566714</v>
      </c>
      <c r="CH170" s="87">
        <f t="shared" si="98"/>
        <v>-3944.7774699366855</v>
      </c>
      <c r="CI170" s="87">
        <f t="shared" si="99"/>
        <v>1590.6099796467563</v>
      </c>
      <c r="CJ170" s="87">
        <f t="shared" si="100"/>
        <v>-813.7817616942267</v>
      </c>
      <c r="CK170" s="87">
        <f t="shared" si="101"/>
        <v>-3071.1965917461457</v>
      </c>
      <c r="CL170" s="87">
        <f t="shared" si="102"/>
        <v>2143.0809112458082</v>
      </c>
      <c r="CM170" s="87">
        <f t="shared" si="103"/>
        <v>531.6707005551948</v>
      </c>
      <c r="CN170" s="87">
        <f t="shared" si="104"/>
        <v>-1185.0687253421445</v>
      </c>
      <c r="CO170" s="87">
        <f t="shared" si="105"/>
        <v>-57.894728600828536</v>
      </c>
      <c r="CP170" s="87">
        <f t="shared" si="106"/>
        <v>-2895.699245244088</v>
      </c>
      <c r="CQ170" s="87">
        <f t="shared" si="107"/>
        <v>-3867.127726295031</v>
      </c>
      <c r="CR170" s="87">
        <f t="shared" si="108"/>
        <v>1315.099207760183</v>
      </c>
      <c r="CS170" s="87">
        <f t="shared" si="109"/>
        <v>1606.1093625629371</v>
      </c>
      <c r="CT170" s="9">
        <f t="shared" si="110"/>
        <v>-2697.374326579913</v>
      </c>
    </row>
    <row r="171" spans="1:98" ht="13.5">
      <c r="A171" s="113" t="s">
        <v>405</v>
      </c>
      <c r="B171" s="112" t="s">
        <v>404</v>
      </c>
      <c r="C171" s="87">
        <v>4187.52</v>
      </c>
      <c r="D171" s="87">
        <v>4290.76</v>
      </c>
      <c r="E171" s="87">
        <v>5153.82</v>
      </c>
      <c r="F171" s="87">
        <v>5326.36</v>
      </c>
      <c r="G171" s="87">
        <v>4964.62</v>
      </c>
      <c r="H171" s="87">
        <v>5622.71</v>
      </c>
      <c r="I171" s="87">
        <v>4688.64</v>
      </c>
      <c r="J171" s="87">
        <v>3954.58</v>
      </c>
      <c r="K171" s="87">
        <v>2029.04</v>
      </c>
      <c r="L171" s="87">
        <v>2817.19</v>
      </c>
      <c r="M171" s="87">
        <v>3325.51</v>
      </c>
      <c r="N171" s="87">
        <v>3270.54</v>
      </c>
      <c r="O171" s="86">
        <v>4037.2</v>
      </c>
      <c r="P171" s="87">
        <v>3111.61</v>
      </c>
      <c r="Q171" s="87">
        <v>4409.06</v>
      </c>
      <c r="R171" s="87">
        <v>3897.13</v>
      </c>
      <c r="S171" s="87">
        <v>2337.33</v>
      </c>
      <c r="T171" s="87">
        <v>3251.82</v>
      </c>
      <c r="U171" s="87">
        <v>4444.46</v>
      </c>
      <c r="W171" s="110">
        <v>0.07469443186962432</v>
      </c>
      <c r="X171" s="110">
        <v>0.2535804549283909</v>
      </c>
      <c r="Y171" s="110">
        <v>0.06468413978494625</v>
      </c>
      <c r="Z171" s="110">
        <v>-0.034401136184314396</v>
      </c>
      <c r="AA171" s="110">
        <v>0.17878738355940516</v>
      </c>
      <c r="AB171" s="110">
        <v>-0.11035630112297234</v>
      </c>
      <c r="AC171" s="110">
        <v>-0.11344865201807708</v>
      </c>
      <c r="AD171" s="110">
        <v>-0.43381965195992256</v>
      </c>
      <c r="AE171" s="110">
        <v>0.49798199316982283</v>
      </c>
      <c r="AF171" s="110">
        <v>0.20331606217616582</v>
      </c>
      <c r="AG171" s="110">
        <v>0.014295556321047176</v>
      </c>
      <c r="AH171" s="110">
        <v>0.24876889115299705</v>
      </c>
      <c r="AI171" s="110">
        <v>-0.20204231480474277</v>
      </c>
      <c r="AJ171" s="110">
        <v>0.4966175342932606</v>
      </c>
      <c r="AK171" s="110">
        <v>-0.0033587994853635506</v>
      </c>
      <c r="AL171" s="110">
        <v>-0.3666917997578084</v>
      </c>
      <c r="AM171" s="110">
        <v>0.424742044880583</v>
      </c>
      <c r="AN171" s="110">
        <v>0.38028917981312205</v>
      </c>
      <c r="AP171" s="7">
        <v>0.10684</v>
      </c>
      <c r="AQ171" s="7">
        <v>0.09475</v>
      </c>
      <c r="AR171" s="7">
        <v>0.11835000000000001</v>
      </c>
      <c r="AS171" s="7">
        <v>0.09015000000000001</v>
      </c>
      <c r="AT171" s="7">
        <v>0.10097</v>
      </c>
      <c r="AU171" s="7">
        <v>0.08858</v>
      </c>
      <c r="AV171" s="7">
        <v>0.07447000000000001</v>
      </c>
      <c r="AW171" s="7">
        <v>0.09794200000000003</v>
      </c>
      <c r="AX171" s="7">
        <v>0.08304800000000001</v>
      </c>
      <c r="AY171" s="7">
        <v>0.0824</v>
      </c>
      <c r="AZ171" s="7">
        <v>0.06986700000000001</v>
      </c>
      <c r="BA171" s="7">
        <v>0.074631</v>
      </c>
      <c r="BB171" s="7">
        <v>0.08018</v>
      </c>
      <c r="BC171" s="7">
        <v>0.08398</v>
      </c>
      <c r="BD171" s="7">
        <v>0.08910000000000001</v>
      </c>
      <c r="BE171" s="7">
        <v>0.08034</v>
      </c>
      <c r="BF171" s="7">
        <v>0.06251</v>
      </c>
      <c r="BG171" s="7">
        <v>0.07835</v>
      </c>
      <c r="BI171" s="87">
        <f t="shared" si="74"/>
        <v>312.7844273426893</v>
      </c>
      <c r="BJ171" s="87">
        <f t="shared" si="75"/>
        <v>1088.0528727885426</v>
      </c>
      <c r="BK171" s="87">
        <f t="shared" si="76"/>
        <v>333.37041330645167</v>
      </c>
      <c r="BL171" s="87">
        <f t="shared" si="77"/>
        <v>-183.2328357266848</v>
      </c>
      <c r="BM171" s="87">
        <f t="shared" si="78"/>
        <v>887.611420166694</v>
      </c>
      <c r="BN171" s="87">
        <f t="shared" si="79"/>
        <v>-620.5014778871479</v>
      </c>
      <c r="BO171" s="87">
        <f t="shared" si="80"/>
        <v>-531.9198877980369</v>
      </c>
      <c r="BP171" s="87">
        <f t="shared" si="81"/>
        <v>-1715.5745192476704</v>
      </c>
      <c r="BQ171" s="87">
        <f t="shared" si="82"/>
        <v>1010.4253834212973</v>
      </c>
      <c r="BR171" s="87">
        <f t="shared" si="83"/>
        <v>572.7799772020726</v>
      </c>
      <c r="BS171" s="87">
        <f t="shared" si="84"/>
        <v>47.540015501205595</v>
      </c>
      <c r="BT171" s="87">
        <f t="shared" si="85"/>
        <v>813.6086092715229</v>
      </c>
      <c r="BU171" s="87">
        <f t="shared" si="86"/>
        <v>-815.6852333297074</v>
      </c>
      <c r="BV171" s="87">
        <f t="shared" si="87"/>
        <v>1545.2800858822527</v>
      </c>
      <c r="BW171" s="87">
        <f t="shared" si="88"/>
        <v>-14.809148458937017</v>
      </c>
      <c r="BX171" s="87">
        <f t="shared" si="89"/>
        <v>-1429.045613590148</v>
      </c>
      <c r="BY171" s="87">
        <f t="shared" si="90"/>
        <v>992.762323760733</v>
      </c>
      <c r="BZ171" s="87">
        <f t="shared" si="91"/>
        <v>1236.6319606999066</v>
      </c>
      <c r="CB171" s="87">
        <f t="shared" si="92"/>
        <v>-134.6102094573108</v>
      </c>
      <c r="CC171" s="87">
        <f t="shared" si="93"/>
        <v>681.5033627885425</v>
      </c>
      <c r="CD171" s="87">
        <f t="shared" si="94"/>
        <v>-276.58418369354837</v>
      </c>
      <c r="CE171" s="87">
        <f t="shared" si="95"/>
        <v>-663.4041897266849</v>
      </c>
      <c r="CF171" s="87">
        <f t="shared" si="96"/>
        <v>386.333738766694</v>
      </c>
      <c r="CG171" s="87">
        <f t="shared" si="97"/>
        <v>-1118.5611296871477</v>
      </c>
      <c r="CH171" s="87">
        <f t="shared" si="98"/>
        <v>-881.082908598037</v>
      </c>
      <c r="CI171" s="87">
        <f t="shared" si="99"/>
        <v>-2102.893993607671</v>
      </c>
      <c r="CJ171" s="87">
        <f t="shared" si="100"/>
        <v>841.9176695012973</v>
      </c>
      <c r="CK171" s="87">
        <f t="shared" si="101"/>
        <v>340.6435212020726</v>
      </c>
      <c r="CL171" s="87">
        <f t="shared" si="102"/>
        <v>-184.80339166879446</v>
      </c>
      <c r="CM171" s="87">
        <f t="shared" si="103"/>
        <v>569.5249385315229</v>
      </c>
      <c r="CN171" s="87">
        <f t="shared" si="104"/>
        <v>-1139.3879293297075</v>
      </c>
      <c r="CO171" s="87">
        <f t="shared" si="105"/>
        <v>1283.9670780822528</v>
      </c>
      <c r="CP171" s="87">
        <f t="shared" si="106"/>
        <v>-407.6563944589371</v>
      </c>
      <c r="CQ171" s="87">
        <f t="shared" si="107"/>
        <v>-1742.1410377901477</v>
      </c>
      <c r="CR171" s="87">
        <f t="shared" si="108"/>
        <v>846.655825460733</v>
      </c>
      <c r="CS171" s="87">
        <f t="shared" si="109"/>
        <v>981.8518636999065</v>
      </c>
      <c r="CT171" s="9">
        <f t="shared" si="110"/>
        <v>-2718.7273699849648</v>
      </c>
    </row>
    <row r="172" spans="1:98" ht="13.5">
      <c r="A172"/>
      <c r="B172" s="3" t="s">
        <v>51</v>
      </c>
      <c r="C172" s="87">
        <v>1545.85</v>
      </c>
      <c r="D172" s="87">
        <v>1714.25</v>
      </c>
      <c r="E172" s="87">
        <v>1801.47</v>
      </c>
      <c r="F172" s="87">
        <v>2302.75</v>
      </c>
      <c r="G172" s="87">
        <v>2362.06</v>
      </c>
      <c r="H172" s="87">
        <v>3022.34</v>
      </c>
      <c r="I172" s="87">
        <v>2377.21</v>
      </c>
      <c r="J172" s="87">
        <v>2043.15</v>
      </c>
      <c r="K172" s="87">
        <v>1444.49</v>
      </c>
      <c r="L172" s="87">
        <v>1961.66</v>
      </c>
      <c r="M172" s="87">
        <v>1790.38</v>
      </c>
      <c r="N172" s="87">
        <v>2913.12</v>
      </c>
      <c r="O172" s="86">
        <v>4761.93</v>
      </c>
      <c r="P172" s="87">
        <v>3922.14</v>
      </c>
      <c r="Q172" s="87">
        <v>2928.67</v>
      </c>
      <c r="R172" s="87">
        <v>1499.31</v>
      </c>
      <c r="S172" s="87">
        <v>369.14</v>
      </c>
      <c r="T172" s="87">
        <v>1122.28</v>
      </c>
      <c r="U172" s="87">
        <v>1661.42</v>
      </c>
      <c r="W172" s="110">
        <v>0.13949381989405518</v>
      </c>
      <c r="X172" s="110">
        <v>0.07076446280991755</v>
      </c>
      <c r="Y172" s="110">
        <v>0.3031837916063673</v>
      </c>
      <c r="Z172" s="110">
        <v>0.02220988339811214</v>
      </c>
      <c r="AA172" s="110">
        <v>0.28354155350353083</v>
      </c>
      <c r="AB172" s="110">
        <v>-0.1661024121878968</v>
      </c>
      <c r="AC172" s="110">
        <v>-0.08153598917364446</v>
      </c>
      <c r="AD172" s="110">
        <v>-0.2413666083433098</v>
      </c>
      <c r="AE172" s="110">
        <v>0.3560330177227482</v>
      </c>
      <c r="AF172" s="110">
        <v>-0.0654372929907796</v>
      </c>
      <c r="AG172" s="110">
        <v>0.6297892720306513</v>
      </c>
      <c r="AH172" s="110">
        <v>0.5747281810167499</v>
      </c>
      <c r="AI172" s="110">
        <v>-0.16605893220370604</v>
      </c>
      <c r="AJ172" s="110">
        <v>-0.20121552796698927</v>
      </c>
      <c r="AK172" s="110">
        <v>-0.44879035420938806</v>
      </c>
      <c r="AL172" s="110">
        <v>-0.747054817495248</v>
      </c>
      <c r="AM172" s="110">
        <v>2.032790837854129</v>
      </c>
      <c r="AN172" s="110">
        <v>0.47883292920459497</v>
      </c>
      <c r="AP172" s="7">
        <v>0.12073008171526982</v>
      </c>
      <c r="AQ172" s="7">
        <v>0.10825297041139692</v>
      </c>
      <c r="AR172" s="7">
        <v>0.13187519395364286</v>
      </c>
      <c r="AS172" s="7">
        <v>0.0974929338172561</v>
      </c>
      <c r="AT172" s="7">
        <v>0.10723360720022662</v>
      </c>
      <c r="AU172" s="7">
        <v>0.09970259304199652</v>
      </c>
      <c r="AV172" s="7">
        <v>0.08314467835681955</v>
      </c>
      <c r="AW172" s="7">
        <v>0.1043288867377885</v>
      </c>
      <c r="AX172" s="7">
        <v>0.08942571643246103</v>
      </c>
      <c r="AY172" s="7">
        <v>0.08796470225653633</v>
      </c>
      <c r="AZ172" s="7">
        <v>0.06986700000000001</v>
      </c>
      <c r="BA172" s="7">
        <v>0.074631</v>
      </c>
      <c r="BB172" s="7">
        <v>0.08018</v>
      </c>
      <c r="BC172" s="7">
        <v>0.08398</v>
      </c>
      <c r="BD172" s="7">
        <v>0.08910000000000001</v>
      </c>
      <c r="BE172" s="7">
        <v>0.08034</v>
      </c>
      <c r="BF172" s="7">
        <v>0.06251</v>
      </c>
      <c r="BG172" s="7">
        <v>0.07835</v>
      </c>
      <c r="BI172" s="87">
        <f t="shared" si="74"/>
        <v>215.63652148322518</v>
      </c>
      <c r="BJ172" s="87">
        <f t="shared" si="75"/>
        <v>121.30798037190117</v>
      </c>
      <c r="BK172" s="87">
        <f t="shared" si="76"/>
        <v>546.1765050651226</v>
      </c>
      <c r="BL172" s="87">
        <f t="shared" si="77"/>
        <v>51.14380899500273</v>
      </c>
      <c r="BM172" s="87">
        <f t="shared" si="78"/>
        <v>669.74216186855</v>
      </c>
      <c r="BN172" s="87">
        <f t="shared" si="79"/>
        <v>-502.017964451968</v>
      </c>
      <c r="BO172" s="87">
        <f t="shared" si="80"/>
        <v>-193.82816882347936</v>
      </c>
      <c r="BP172" s="87">
        <f t="shared" si="81"/>
        <v>-493.14818583663344</v>
      </c>
      <c r="BQ172" s="87">
        <f t="shared" si="82"/>
        <v>514.2861337703325</v>
      </c>
      <c r="BR172" s="87">
        <f t="shared" si="83"/>
        <v>-128.36572016829274</v>
      </c>
      <c r="BS172" s="87">
        <f t="shared" si="84"/>
        <v>1127.5621168582375</v>
      </c>
      <c r="BT172" s="87">
        <f t="shared" si="85"/>
        <v>1674.2521586835146</v>
      </c>
      <c r="BU172" s="87">
        <f t="shared" si="86"/>
        <v>-790.761011028794</v>
      </c>
      <c r="BV172" s="87">
        <f t="shared" si="87"/>
        <v>-789.1954708604472</v>
      </c>
      <c r="BW172" s="87">
        <f t="shared" si="88"/>
        <v>-1314.3588466624085</v>
      </c>
      <c r="BX172" s="87">
        <f t="shared" si="89"/>
        <v>-1120.0667584188004</v>
      </c>
      <c r="BY172" s="87">
        <f t="shared" si="90"/>
        <v>750.3844098854731</v>
      </c>
      <c r="BZ172" s="87">
        <f t="shared" si="91"/>
        <v>537.3846197877328</v>
      </c>
      <c r="CB172" s="87">
        <f t="shared" si="92"/>
        <v>29.00592466367535</v>
      </c>
      <c r="CC172" s="87">
        <f t="shared" si="93"/>
        <v>-64.264674155836</v>
      </c>
      <c r="CD172" s="87">
        <f t="shared" si="94"/>
        <v>308.6072994134535</v>
      </c>
      <c r="CE172" s="87">
        <f t="shared" si="95"/>
        <v>-173.35804435268375</v>
      </c>
      <c r="CF172" s="87">
        <f t="shared" si="96"/>
        <v>416.4499476451827</v>
      </c>
      <c r="CG172" s="87">
        <f t="shared" si="97"/>
        <v>-803.3530995065158</v>
      </c>
      <c r="CH172" s="87">
        <f t="shared" si="98"/>
        <v>-391.48052966009436</v>
      </c>
      <c r="CI172" s="87">
        <f t="shared" si="99"/>
        <v>-706.307750774946</v>
      </c>
      <c r="CJ172" s="87">
        <f t="shared" si="100"/>
        <v>385.11158064080695</v>
      </c>
      <c r="CK172" s="87">
        <f t="shared" si="101"/>
        <v>-300.9225579968498</v>
      </c>
      <c r="CL172" s="87">
        <f t="shared" si="102"/>
        <v>1002.4736373982374</v>
      </c>
      <c r="CM172" s="87">
        <f t="shared" si="103"/>
        <v>1456.8430999635145</v>
      </c>
      <c r="CN172" s="87">
        <f t="shared" si="104"/>
        <v>-1172.572558428794</v>
      </c>
      <c r="CO172" s="87">
        <f t="shared" si="105"/>
        <v>-1118.5767880604474</v>
      </c>
      <c r="CP172" s="87">
        <f t="shared" si="106"/>
        <v>-1575.3033436624085</v>
      </c>
      <c r="CQ172" s="87">
        <f t="shared" si="107"/>
        <v>-1240.5213238188003</v>
      </c>
      <c r="CR172" s="87">
        <f t="shared" si="108"/>
        <v>727.3094684854732</v>
      </c>
      <c r="CS172" s="87">
        <f t="shared" si="109"/>
        <v>449.4539817877328</v>
      </c>
      <c r="CT172" s="9">
        <f t="shared" si="110"/>
        <v>-2771.4057304192993</v>
      </c>
    </row>
    <row r="173" spans="1:98" ht="13.5">
      <c r="A173" s="113" t="s">
        <v>309</v>
      </c>
      <c r="B173" s="112" t="s">
        <v>308</v>
      </c>
      <c r="C173" s="87">
        <v>9849.88</v>
      </c>
      <c r="D173" s="87">
        <v>8954.78</v>
      </c>
      <c r="E173" s="87">
        <v>6549.05</v>
      </c>
      <c r="F173" s="87">
        <v>7848.21</v>
      </c>
      <c r="G173" s="87">
        <v>8610.42</v>
      </c>
      <c r="H173" s="87">
        <v>10370.58</v>
      </c>
      <c r="I173" s="87">
        <v>9831.73</v>
      </c>
      <c r="J173" s="87">
        <v>9092.48</v>
      </c>
      <c r="K173" s="87">
        <v>5090.79</v>
      </c>
      <c r="L173" s="87">
        <v>4919.74</v>
      </c>
      <c r="M173" s="87">
        <v>3860.86</v>
      </c>
      <c r="N173" s="87">
        <v>7145.03</v>
      </c>
      <c r="O173" s="86">
        <v>10435.72</v>
      </c>
      <c r="P173" s="87">
        <v>14208.61</v>
      </c>
      <c r="Q173" s="87">
        <v>14817.88</v>
      </c>
      <c r="R173" s="87">
        <v>17388.52</v>
      </c>
      <c r="S173" s="87">
        <v>10465.04</v>
      </c>
      <c r="T173" s="87">
        <v>11331.7</v>
      </c>
      <c r="U173" s="87">
        <v>12576.3</v>
      </c>
      <c r="W173" s="110">
        <v>-0.03355861104637625</v>
      </c>
      <c r="X173" s="110">
        <v>-0.21105618519411617</v>
      </c>
      <c r="Y173" s="110">
        <v>0.26025827156720394</v>
      </c>
      <c r="Z173" s="110">
        <v>0.20881586127448015</v>
      </c>
      <c r="AA173" s="110">
        <v>0.42428650248282085</v>
      </c>
      <c r="AB173" s="110">
        <v>0.06388223693477957</v>
      </c>
      <c r="AC173" s="110">
        <v>-0.028997020854021782</v>
      </c>
      <c r="AD173" s="110">
        <v>-0.36984386718483675</v>
      </c>
      <c r="AE173" s="110">
        <v>-0.03359480659994585</v>
      </c>
      <c r="AF173" s="110">
        <v>-0.21523734885803847</v>
      </c>
      <c r="AG173" s="110">
        <v>0.8506312861117056</v>
      </c>
      <c r="AH173" s="110">
        <v>0.5207755164970707</v>
      </c>
      <c r="AI173" s="110">
        <v>0.39625247748090264</v>
      </c>
      <c r="AJ173" s="110">
        <v>0.0701601206759157</v>
      </c>
      <c r="AK173" s="110">
        <v>0.199313711521369</v>
      </c>
      <c r="AL173" s="110">
        <v>-0.3799517150765218</v>
      </c>
      <c r="AM173" s="110">
        <v>0.12522154071445035</v>
      </c>
      <c r="AN173" s="110">
        <v>0.15051742836581838</v>
      </c>
      <c r="AP173" s="7">
        <v>0.10684</v>
      </c>
      <c r="AQ173" s="7">
        <v>0.09475</v>
      </c>
      <c r="AR173" s="7">
        <v>0.11835000000000001</v>
      </c>
      <c r="AS173" s="7">
        <v>0.09015000000000001</v>
      </c>
      <c r="AT173" s="7">
        <v>0.10097</v>
      </c>
      <c r="AU173" s="7">
        <v>0.08858</v>
      </c>
      <c r="AV173" s="7">
        <v>0.07447000000000001</v>
      </c>
      <c r="AW173" s="7">
        <v>0.09966719486380798</v>
      </c>
      <c r="AX173" s="7">
        <v>0.08602653097930378</v>
      </c>
      <c r="AY173" s="7">
        <v>0.08588287574826442</v>
      </c>
      <c r="AZ173" s="7">
        <v>0.075689104662273</v>
      </c>
      <c r="BA173" s="7">
        <v>0.08149606712445895</v>
      </c>
      <c r="BB173" s="7">
        <v>0.08018</v>
      </c>
      <c r="BC173" s="7">
        <v>0.08398</v>
      </c>
      <c r="BD173" s="7">
        <v>0.08910000000000001</v>
      </c>
      <c r="BE173" s="7">
        <v>0.08034</v>
      </c>
      <c r="BF173" s="7">
        <v>0.06251</v>
      </c>
      <c r="BG173" s="7">
        <v>0.07835</v>
      </c>
      <c r="BI173" s="87">
        <f t="shared" si="74"/>
        <v>-330.5482917734805</v>
      </c>
      <c r="BJ173" s="87">
        <f t="shared" si="75"/>
        <v>-1889.9617060525677</v>
      </c>
      <c r="BK173" s="87">
        <f t="shared" si="76"/>
        <v>1704.444433407197</v>
      </c>
      <c r="BL173" s="87">
        <f t="shared" si="77"/>
        <v>1638.830730612988</v>
      </c>
      <c r="BM173" s="87">
        <f t="shared" si="78"/>
        <v>3653.2849867081304</v>
      </c>
      <c r="BN173" s="87">
        <f t="shared" si="79"/>
        <v>662.4958487110863</v>
      </c>
      <c r="BO173" s="87">
        <f t="shared" si="80"/>
        <v>-285.0908798411116</v>
      </c>
      <c r="BP173" s="87">
        <f t="shared" si="81"/>
        <v>-3362.7979655007844</v>
      </c>
      <c r="BQ173" s="87">
        <f t="shared" si="82"/>
        <v>-171.02410549093833</v>
      </c>
      <c r="BR173" s="87">
        <f t="shared" si="83"/>
        <v>-1058.9117946708461</v>
      </c>
      <c r="BS173" s="87">
        <f t="shared" si="84"/>
        <v>3284.1683072972396</v>
      </c>
      <c r="BT173" s="87">
        <f t="shared" si="85"/>
        <v>3720.9566886370644</v>
      </c>
      <c r="BU173" s="87">
        <f t="shared" si="86"/>
        <v>4135.179904297005</v>
      </c>
      <c r="BV173" s="87">
        <f t="shared" si="87"/>
        <v>996.8777922370227</v>
      </c>
      <c r="BW173" s="87">
        <f t="shared" si="88"/>
        <v>2953.406659678263</v>
      </c>
      <c r="BX173" s="87">
        <f t="shared" si="89"/>
        <v>-6606.797996642401</v>
      </c>
      <c r="BY173" s="87">
        <f t="shared" si="90"/>
        <v>1310.4484324383516</v>
      </c>
      <c r="BZ173" s="87">
        <f t="shared" si="91"/>
        <v>1705.6183430129443</v>
      </c>
      <c r="CB173" s="87">
        <f t="shared" si="92"/>
        <v>-1382.9094709734802</v>
      </c>
      <c r="CC173" s="87">
        <f t="shared" si="93"/>
        <v>-2738.427111052568</v>
      </c>
      <c r="CD173" s="87">
        <f t="shared" si="94"/>
        <v>929.3643659071969</v>
      </c>
      <c r="CE173" s="87">
        <f t="shared" si="95"/>
        <v>931.3145991129878</v>
      </c>
      <c r="CF173" s="87">
        <f t="shared" si="96"/>
        <v>2783.8908793081305</v>
      </c>
      <c r="CG173" s="87">
        <f t="shared" si="97"/>
        <v>-256.1301276889138</v>
      </c>
      <c r="CH173" s="87">
        <f t="shared" si="98"/>
        <v>-1017.2598129411116</v>
      </c>
      <c r="CI173" s="87">
        <f t="shared" si="99"/>
        <v>-4269.019941456061</v>
      </c>
      <c r="CJ173" s="87">
        <f t="shared" si="100"/>
        <v>-608.9671091350682</v>
      </c>
      <c r="CK173" s="87">
        <f t="shared" si="101"/>
        <v>-1481.4332138046125</v>
      </c>
      <c r="CL173" s="87">
        <f t="shared" si="102"/>
        <v>2991.9432706708567</v>
      </c>
      <c r="CM173" s="87">
        <f t="shared" si="103"/>
        <v>3138.664844150792</v>
      </c>
      <c r="CN173" s="87">
        <f t="shared" si="104"/>
        <v>3298.443874697005</v>
      </c>
      <c r="CO173" s="87">
        <f t="shared" si="105"/>
        <v>-196.36127556297734</v>
      </c>
      <c r="CP173" s="87">
        <f t="shared" si="106"/>
        <v>1633.133551678263</v>
      </c>
      <c r="CQ173" s="87">
        <f t="shared" si="107"/>
        <v>-8003.791693442401</v>
      </c>
      <c r="CR173" s="87">
        <f t="shared" si="108"/>
        <v>656.2787820383517</v>
      </c>
      <c r="CS173" s="87">
        <f t="shared" si="109"/>
        <v>817.7796480129442</v>
      </c>
      <c r="CT173" s="9">
        <f t="shared" si="110"/>
        <v>-2773.485940480667</v>
      </c>
    </row>
    <row r="174" spans="1:98" ht="13.5">
      <c r="A174" s="113" t="s">
        <v>143</v>
      </c>
      <c r="B174" s="112" t="s">
        <v>142</v>
      </c>
      <c r="C174" s="87">
        <v>1143.59</v>
      </c>
      <c r="D174" s="87">
        <v>1572.53</v>
      </c>
      <c r="E174" s="87">
        <v>1327.87</v>
      </c>
      <c r="F174" s="87">
        <v>1248.19</v>
      </c>
      <c r="G174" s="87">
        <v>4009.36</v>
      </c>
      <c r="H174" s="87">
        <v>4509.13</v>
      </c>
      <c r="I174" s="87">
        <v>4009.49</v>
      </c>
      <c r="J174" s="87">
        <v>2112.69</v>
      </c>
      <c r="K174" s="87">
        <v>1275.86</v>
      </c>
      <c r="L174" s="87">
        <v>1344.37</v>
      </c>
      <c r="M174" s="87">
        <v>502.36</v>
      </c>
      <c r="N174" s="87">
        <v>1066.09</v>
      </c>
      <c r="O174" s="86">
        <v>2069.53</v>
      </c>
      <c r="P174" s="87">
        <v>3526.82</v>
      </c>
      <c r="Q174" s="87">
        <v>9133.65</v>
      </c>
      <c r="R174" s="87">
        <v>8835.26</v>
      </c>
      <c r="S174" s="87">
        <v>2458.36</v>
      </c>
      <c r="T174" s="87">
        <v>4390.87</v>
      </c>
      <c r="U174" s="87">
        <v>5439.89</v>
      </c>
      <c r="W174" s="110">
        <v>0.4053621448579432</v>
      </c>
      <c r="X174" s="110">
        <v>-0.19476082004555806</v>
      </c>
      <c r="Y174" s="110">
        <v>0.010608203677510586</v>
      </c>
      <c r="Z174" s="110">
        <v>0.2799160251924422</v>
      </c>
      <c r="AA174" s="110">
        <v>0.15199562602515027</v>
      </c>
      <c r="AB174" s="110">
        <v>-0.18580920740389173</v>
      </c>
      <c r="AC174" s="110">
        <v>-0.42494899446225587</v>
      </c>
      <c r="AD174" s="110">
        <v>-0.2640648758236189</v>
      </c>
      <c r="AE174" s="110">
        <v>0.10261707988980717</v>
      </c>
      <c r="AF174" s="110">
        <v>-0.6077451592754528</v>
      </c>
      <c r="AG174" s="110">
        <v>1.226114649681529</v>
      </c>
      <c r="AH174" s="110">
        <v>0.6638054363376249</v>
      </c>
      <c r="AI174" s="110">
        <v>0.6821992004470618</v>
      </c>
      <c r="AJ174" s="110">
        <v>1.5295019548718476</v>
      </c>
      <c r="AK174" s="110">
        <v>-0.04184387848909443</v>
      </c>
      <c r="AL174" s="110">
        <v>-0.6998892930570932</v>
      </c>
      <c r="AM174" s="110">
        <v>0.7954258010118045</v>
      </c>
      <c r="AN174" s="110">
        <v>0.2499559729967713</v>
      </c>
      <c r="AP174" s="7">
        <v>0.11247673353338099</v>
      </c>
      <c r="AQ174" s="7">
        <v>0.09995789409225617</v>
      </c>
      <c r="AR174" s="7">
        <v>0.1252659576969593</v>
      </c>
      <c r="AS174" s="7">
        <v>0.09396843654434112</v>
      </c>
      <c r="AT174" s="7">
        <v>0.10431254825653977</v>
      </c>
      <c r="AU174" s="7">
        <v>0.09125499412381155</v>
      </c>
      <c r="AV174" s="7">
        <v>0.07676216562481579</v>
      </c>
      <c r="AW174" s="7">
        <v>0.10114628397252837</v>
      </c>
      <c r="AX174" s="7">
        <v>0.08621329608372401</v>
      </c>
      <c r="AY174" s="7">
        <v>0.08730083541116454</v>
      </c>
      <c r="AZ174" s="7">
        <v>0.09241044904652407</v>
      </c>
      <c r="BA174" s="7">
        <v>0.10572601663841692</v>
      </c>
      <c r="BB174" s="7">
        <v>0.08018</v>
      </c>
      <c r="BC174" s="7">
        <v>0.08398</v>
      </c>
      <c r="BD174" s="7">
        <v>0.08910000000000001</v>
      </c>
      <c r="BE174" s="7">
        <v>0.08034</v>
      </c>
      <c r="BF174" s="7">
        <v>0.06251</v>
      </c>
      <c r="BG174" s="7">
        <v>0.07835</v>
      </c>
      <c r="BI174" s="87">
        <f t="shared" si="74"/>
        <v>463.5680952380952</v>
      </c>
      <c r="BJ174" s="87">
        <f t="shared" si="75"/>
        <v>-306.2672323462414</v>
      </c>
      <c r="BK174" s="87">
        <f t="shared" si="76"/>
        <v>14.08631541725598</v>
      </c>
      <c r="BL174" s="87">
        <f t="shared" si="77"/>
        <v>349.38838348495443</v>
      </c>
      <c r="BM174" s="87">
        <f t="shared" si="78"/>
        <v>609.4051831601965</v>
      </c>
      <c r="BN174" s="87">
        <f t="shared" si="79"/>
        <v>-837.8378713811103</v>
      </c>
      <c r="BO174" s="87">
        <f t="shared" si="80"/>
        <v>-1703.8287438064701</v>
      </c>
      <c r="BP174" s="87">
        <f t="shared" si="81"/>
        <v>-557.8872225038015</v>
      </c>
      <c r="BQ174" s="87">
        <f t="shared" si="82"/>
        <v>130.92502754820936</v>
      </c>
      <c r="BR174" s="87">
        <f t="shared" si="83"/>
        <v>-817.0343597751404</v>
      </c>
      <c r="BS174" s="87">
        <f t="shared" si="84"/>
        <v>615.9509554140129</v>
      </c>
      <c r="BT174" s="87">
        <f t="shared" si="85"/>
        <v>707.6763376251785</v>
      </c>
      <c r="BU174" s="87">
        <f t="shared" si="86"/>
        <v>1411.831711301208</v>
      </c>
      <c r="BV174" s="87">
        <f t="shared" si="87"/>
        <v>5394.27808448113</v>
      </c>
      <c r="BW174" s="87">
        <f t="shared" si="88"/>
        <v>-382.18734076191737</v>
      </c>
      <c r="BX174" s="87">
        <f t="shared" si="89"/>
        <v>-6183.703875375614</v>
      </c>
      <c r="BY174" s="87">
        <f t="shared" si="90"/>
        <v>1955.4429721753797</v>
      </c>
      <c r="BZ174" s="87">
        <f t="shared" si="91"/>
        <v>1097.524183152333</v>
      </c>
      <c r="CB174" s="87">
        <f t="shared" si="92"/>
        <v>334.94082753665606</v>
      </c>
      <c r="CC174" s="87">
        <f t="shared" si="93"/>
        <v>-463.45401954313706</v>
      </c>
      <c r="CD174" s="87">
        <f t="shared" si="94"/>
        <v>-152.25059182980536</v>
      </c>
      <c r="CE174" s="87">
        <f t="shared" si="95"/>
        <v>232.09792067467328</v>
      </c>
      <c r="CF174" s="87">
        <f t="shared" si="96"/>
        <v>191.1786246823562</v>
      </c>
      <c r="CG174" s="87">
        <f t="shared" si="97"/>
        <v>-1249.3185030346128</v>
      </c>
      <c r="CH174" s="87">
        <f t="shared" si="98"/>
        <v>-2011.6058792575127</v>
      </c>
      <c r="CI174" s="87">
        <f t="shared" si="99"/>
        <v>-771.5779651897224</v>
      </c>
      <c r="CJ174" s="87">
        <f t="shared" si="100"/>
        <v>20.928931606829263</v>
      </c>
      <c r="CK174" s="87">
        <f t="shared" si="101"/>
        <v>-934.3989838768476</v>
      </c>
      <c r="CL174" s="87">
        <f t="shared" si="102"/>
        <v>569.5276422310011</v>
      </c>
      <c r="CM174" s="87">
        <f t="shared" si="103"/>
        <v>594.9628885471285</v>
      </c>
      <c r="CN174" s="87">
        <f t="shared" si="104"/>
        <v>1245.896795901208</v>
      </c>
      <c r="CO174" s="87">
        <f t="shared" si="105"/>
        <v>5098.09574088113</v>
      </c>
      <c r="CP174" s="87">
        <f t="shared" si="106"/>
        <v>-1195.9955557619173</v>
      </c>
      <c r="CQ174" s="87">
        <f t="shared" si="107"/>
        <v>-6893.5286637756135</v>
      </c>
      <c r="CR174" s="87">
        <f t="shared" si="108"/>
        <v>1801.7708885753798</v>
      </c>
      <c r="CS174" s="87">
        <f t="shared" si="109"/>
        <v>753.4995186523332</v>
      </c>
      <c r="CT174" s="9">
        <f t="shared" si="110"/>
        <v>-2829.2303829804737</v>
      </c>
    </row>
    <row r="175" spans="1:98" ht="13.5">
      <c r="A175" s="113" t="s">
        <v>129</v>
      </c>
      <c r="B175" s="112" t="s">
        <v>128</v>
      </c>
      <c r="C175" s="87">
        <v>711.65</v>
      </c>
      <c r="D175" s="87">
        <v>1005.43</v>
      </c>
      <c r="E175" s="87">
        <v>1775.93</v>
      </c>
      <c r="F175" s="87">
        <v>4454.32</v>
      </c>
      <c r="G175" s="87">
        <v>2693.76</v>
      </c>
      <c r="H175" s="87">
        <v>3010.71</v>
      </c>
      <c r="I175" s="87">
        <v>3071.94</v>
      </c>
      <c r="J175" s="87">
        <v>8083.31</v>
      </c>
      <c r="K175" s="87">
        <v>13984.95</v>
      </c>
      <c r="L175" s="87">
        <v>7364.8</v>
      </c>
      <c r="M175" s="87">
        <v>5859.78</v>
      </c>
      <c r="N175" s="87">
        <v>9145.18</v>
      </c>
      <c r="O175" s="86">
        <v>14971.45</v>
      </c>
      <c r="P175" s="87">
        <v>21591.02</v>
      </c>
      <c r="Q175" s="87">
        <v>24197.3</v>
      </c>
      <c r="R175" s="87">
        <v>24311.48</v>
      </c>
      <c r="S175" s="87">
        <v>11304.05</v>
      </c>
      <c r="T175" s="87">
        <v>19263.89</v>
      </c>
      <c r="U175" s="87">
        <v>15658.29</v>
      </c>
      <c r="W175" s="110">
        <v>0.42476683937823845</v>
      </c>
      <c r="X175" s="110">
        <v>0.34657065968434075</v>
      </c>
      <c r="Y175" s="110">
        <v>1.093334773684779</v>
      </c>
      <c r="Z175" s="110">
        <v>-0.39377128702652486</v>
      </c>
      <c r="AA175" s="110">
        <v>0.12470738454990427</v>
      </c>
      <c r="AB175" s="110">
        <v>0.13892147587511827</v>
      </c>
      <c r="AC175" s="110">
        <v>1.883506113769272</v>
      </c>
      <c r="AD175" s="110">
        <v>0.731488096609896</v>
      </c>
      <c r="AE175" s="110">
        <v>-0.4654203990363499</v>
      </c>
      <c r="AF175" s="110">
        <v>-0.2001070623825114</v>
      </c>
      <c r="AG175" s="110">
        <v>0.5781053024761489</v>
      </c>
      <c r="AH175" s="110">
        <v>0.6076352590780885</v>
      </c>
      <c r="AI175" s="110">
        <v>0.17841695195611162</v>
      </c>
      <c r="AJ175" s="110">
        <v>0.11255424626646704</v>
      </c>
      <c r="AK175" s="110">
        <v>0.03915394593360699</v>
      </c>
      <c r="AL175" s="110">
        <v>-0.5017555082736351</v>
      </c>
      <c r="AM175" s="110">
        <v>0.7275723854619875</v>
      </c>
      <c r="AN175" s="110">
        <v>-0.163132564607938</v>
      </c>
      <c r="AP175" s="7">
        <v>0.1394136871716261</v>
      </c>
      <c r="AQ175" s="7">
        <v>0.12445691191013929</v>
      </c>
      <c r="AR175" s="7">
        <v>0.15108054349515726</v>
      </c>
      <c r="AS175" s="7">
        <v>0.12043738439204024</v>
      </c>
      <c r="AT175" s="7">
        <v>0.1316463783098578</v>
      </c>
      <c r="AU175" s="7">
        <v>0.11123415494847057</v>
      </c>
      <c r="AV175" s="7">
        <v>0.09369872118020134</v>
      </c>
      <c r="AW175" s="7">
        <v>0.12484364415534177</v>
      </c>
      <c r="AX175" s="7">
        <v>0.10850400373350662</v>
      </c>
      <c r="AY175" s="7">
        <v>0.10795863769118455</v>
      </c>
      <c r="AZ175" s="7">
        <v>0.09406096344454329</v>
      </c>
      <c r="BA175" s="7">
        <v>0.09834011156744119</v>
      </c>
      <c r="BB175" s="7">
        <v>0.08018</v>
      </c>
      <c r="BC175" s="7">
        <v>0.08398</v>
      </c>
      <c r="BD175" s="7">
        <v>0.08910000000000001</v>
      </c>
      <c r="BE175" s="7">
        <v>0.08034</v>
      </c>
      <c r="BF175" s="7">
        <v>0.06251</v>
      </c>
      <c r="BG175" s="7">
        <v>0.07835</v>
      </c>
      <c r="BI175" s="87">
        <f t="shared" si="74"/>
        <v>302.28532124352336</v>
      </c>
      <c r="BJ175" s="87">
        <f t="shared" si="75"/>
        <v>348.4525383664267</v>
      </c>
      <c r="BK175" s="87">
        <f t="shared" si="76"/>
        <v>1941.6860246300096</v>
      </c>
      <c r="BL175" s="87">
        <f t="shared" si="77"/>
        <v>-1753.98331922799</v>
      </c>
      <c r="BM175" s="87">
        <f t="shared" si="78"/>
        <v>335.93176420515016</v>
      </c>
      <c r="BN175" s="87">
        <f t="shared" si="79"/>
        <v>418.25227663197734</v>
      </c>
      <c r="BO175" s="87">
        <f t="shared" si="80"/>
        <v>5786.017771132378</v>
      </c>
      <c r="BP175" s="87">
        <f t="shared" si="81"/>
        <v>5912.845046207739</v>
      </c>
      <c r="BQ175" s="87">
        <f t="shared" si="82"/>
        <v>-6508.881009503402</v>
      </c>
      <c r="BR175" s="87">
        <f t="shared" si="83"/>
        <v>-1473.74849303472</v>
      </c>
      <c r="BS175" s="87">
        <f t="shared" si="84"/>
        <v>3387.5698893436875</v>
      </c>
      <c r="BT175" s="87">
        <f t="shared" si="85"/>
        <v>5556.933818615753</v>
      </c>
      <c r="BU175" s="87">
        <f t="shared" si="86"/>
        <v>2671.1604753633274</v>
      </c>
      <c r="BV175" s="87">
        <f t="shared" si="87"/>
        <v>2430.1609822242153</v>
      </c>
      <c r="BW175" s="87">
        <f t="shared" si="88"/>
        <v>947.4197759392684</v>
      </c>
      <c r="BX175" s="87">
        <f t="shared" si="89"/>
        <v>-12198.419004284315</v>
      </c>
      <c r="BY175" s="87">
        <f t="shared" si="90"/>
        <v>8224.51462388158</v>
      </c>
      <c r="BZ175" s="87">
        <f t="shared" si="91"/>
        <v>-3142.567780025211</v>
      </c>
      <c r="CB175" s="87">
        <f t="shared" si="92"/>
        <v>203.07157076783565</v>
      </c>
      <c r="CC175" s="87">
        <f t="shared" si="93"/>
        <v>223.31982542461535</v>
      </c>
      <c r="CD175" s="87">
        <f t="shared" si="94"/>
        <v>1673.3775550206549</v>
      </c>
      <c r="CE175" s="87">
        <f t="shared" si="95"/>
        <v>-2290.449969273143</v>
      </c>
      <c r="CF175" s="87">
        <f t="shared" si="96"/>
        <v>-18.691983830812397</v>
      </c>
      <c r="CG175" s="87">
        <f t="shared" si="97"/>
        <v>83.3584939870675</v>
      </c>
      <c r="CH175" s="87">
        <f t="shared" si="98"/>
        <v>5498.180921590069</v>
      </c>
      <c r="CI175" s="87">
        <f t="shared" si="99"/>
        <v>4903.695168970423</v>
      </c>
      <c r="CJ175" s="87">
        <f t="shared" si="100"/>
        <v>-8026.304076516306</v>
      </c>
      <c r="CK175" s="87">
        <f t="shared" si="101"/>
        <v>-2268.842267902756</v>
      </c>
      <c r="CL175" s="87">
        <f t="shared" si="102"/>
        <v>2836.393336970622</v>
      </c>
      <c r="CM175" s="87">
        <f t="shared" si="103"/>
        <v>4657.595797111421</v>
      </c>
      <c r="CN175" s="87">
        <f t="shared" si="104"/>
        <v>1470.7496143633275</v>
      </c>
      <c r="CO175" s="87">
        <f t="shared" si="105"/>
        <v>616.9471226242152</v>
      </c>
      <c r="CP175" s="87">
        <f t="shared" si="106"/>
        <v>-1208.5596540607319</v>
      </c>
      <c r="CQ175" s="87">
        <f t="shared" si="107"/>
        <v>-14151.603307484314</v>
      </c>
      <c r="CR175" s="87">
        <f t="shared" si="108"/>
        <v>7517.89845838158</v>
      </c>
      <c r="CS175" s="87">
        <f t="shared" si="109"/>
        <v>-4651.893561525211</v>
      </c>
      <c r="CT175" s="9">
        <f t="shared" si="110"/>
        <v>-2931.756955381442</v>
      </c>
    </row>
    <row r="176" spans="1:98" ht="13.5">
      <c r="A176"/>
      <c r="B176" s="3" t="s">
        <v>34</v>
      </c>
      <c r="C176" s="87">
        <v>801.5</v>
      </c>
      <c r="D176" s="87">
        <v>892.22</v>
      </c>
      <c r="E176" s="87">
        <v>1023.83</v>
      </c>
      <c r="F176" s="87">
        <v>1660.62</v>
      </c>
      <c r="G176" s="87">
        <v>1538.99</v>
      </c>
      <c r="H176" s="87">
        <v>1700.78</v>
      </c>
      <c r="I176" s="87">
        <v>1746.35</v>
      </c>
      <c r="J176" s="87">
        <v>2314.13</v>
      </c>
      <c r="K176" s="87">
        <v>1927.86</v>
      </c>
      <c r="L176" s="87">
        <v>1973.67</v>
      </c>
      <c r="M176" s="87">
        <v>1469.87</v>
      </c>
      <c r="N176" s="87">
        <v>1961.41</v>
      </c>
      <c r="O176" s="86">
        <v>2762.72</v>
      </c>
      <c r="P176" s="87">
        <v>1795.46</v>
      </c>
      <c r="Q176" s="87">
        <v>3697.73</v>
      </c>
      <c r="R176" s="87">
        <v>1557.7</v>
      </c>
      <c r="S176" s="87">
        <v>580.32</v>
      </c>
      <c r="T176" s="87">
        <v>968.16</v>
      </c>
      <c r="U176" s="87">
        <v>1504.98</v>
      </c>
      <c r="W176" s="110">
        <v>0.14095621228531652</v>
      </c>
      <c r="X176" s="110">
        <v>0.16503932736642257</v>
      </c>
      <c r="Y176" s="110">
        <v>0.3113723664299848</v>
      </c>
      <c r="Z176" s="110">
        <v>-0.0638203443990768</v>
      </c>
      <c r="AA176" s="110">
        <v>-0.030245567459941336</v>
      </c>
      <c r="AB176" s="110">
        <v>0.0449745795854517</v>
      </c>
      <c r="AC176" s="110">
        <v>0.32803143712574867</v>
      </c>
      <c r="AD176" s="110">
        <v>-0.152317880794702</v>
      </c>
      <c r="AE176" s="110">
        <v>0.030585106382978733</v>
      </c>
      <c r="AF176" s="110">
        <v>-0.24274193548387102</v>
      </c>
      <c r="AG176" s="110">
        <v>0.333013844515442</v>
      </c>
      <c r="AH176" s="110">
        <v>-0.02804186306623002</v>
      </c>
      <c r="AI176" s="110">
        <v>-0.175409324039979</v>
      </c>
      <c r="AJ176" s="110">
        <v>0.9880685386202566</v>
      </c>
      <c r="AK176" s="110">
        <v>-0.5762174791550723</v>
      </c>
      <c r="AL176" s="110">
        <v>-0.6175123930764408</v>
      </c>
      <c r="AM176" s="110">
        <v>0.6609854929011103</v>
      </c>
      <c r="AN176" s="110">
        <v>0.3947819285634475</v>
      </c>
      <c r="AP176" s="7">
        <v>0.10684</v>
      </c>
      <c r="AQ176" s="7">
        <v>0.099085453162331</v>
      </c>
      <c r="AR176" s="7">
        <v>0.1250347305062385</v>
      </c>
      <c r="AS176" s="7">
        <v>0.0988456545845014</v>
      </c>
      <c r="AT176" s="7">
        <v>0.11104262998318978</v>
      </c>
      <c r="AU176" s="7">
        <v>0.09474440719895155</v>
      </c>
      <c r="AV176" s="7">
        <v>0.07808291333032973</v>
      </c>
      <c r="AW176" s="7">
        <v>0.09908160706597635</v>
      </c>
      <c r="AX176" s="7">
        <v>0.08304800000000001</v>
      </c>
      <c r="AY176" s="7">
        <v>0.0824</v>
      </c>
      <c r="AZ176" s="7">
        <v>0.06986700000000001</v>
      </c>
      <c r="BA176" s="7">
        <v>0.074631</v>
      </c>
      <c r="BB176" s="7">
        <v>0.08018</v>
      </c>
      <c r="BC176" s="7">
        <v>0.08398</v>
      </c>
      <c r="BD176" s="7">
        <v>0.08910000000000001</v>
      </c>
      <c r="BE176" s="7">
        <v>0.08034</v>
      </c>
      <c r="BF176" s="7">
        <v>0.06251</v>
      </c>
      <c r="BG176" s="7">
        <v>0.07835</v>
      </c>
      <c r="BI176" s="87">
        <f t="shared" si="74"/>
        <v>112.97640414668119</v>
      </c>
      <c r="BJ176" s="87">
        <f t="shared" si="75"/>
        <v>147.25138866286954</v>
      </c>
      <c r="BK176" s="87">
        <f t="shared" si="76"/>
        <v>318.79236992201135</v>
      </c>
      <c r="BL176" s="87">
        <f t="shared" si="77"/>
        <v>-105.98134031599491</v>
      </c>
      <c r="BM176" s="87">
        <f t="shared" si="78"/>
        <v>-46.547625865175114</v>
      </c>
      <c r="BN176" s="87">
        <f t="shared" si="79"/>
        <v>76.49186546734454</v>
      </c>
      <c r="BO176" s="87">
        <f t="shared" si="80"/>
        <v>572.8577002245512</v>
      </c>
      <c r="BP176" s="87">
        <f t="shared" si="81"/>
        <v>-352.48337748344375</v>
      </c>
      <c r="BQ176" s="87">
        <f t="shared" si="82"/>
        <v>58.963803191489376</v>
      </c>
      <c r="BR176" s="87">
        <f t="shared" si="83"/>
        <v>-479.0924758064517</v>
      </c>
      <c r="BS176" s="87">
        <f t="shared" si="84"/>
        <v>489.48705963791275</v>
      </c>
      <c r="BT176" s="87">
        <f t="shared" si="85"/>
        <v>-55.00159063673423</v>
      </c>
      <c r="BU176" s="87">
        <f t="shared" si="86"/>
        <v>-484.6068477117307</v>
      </c>
      <c r="BV176" s="87">
        <f t="shared" si="87"/>
        <v>1774.037538351126</v>
      </c>
      <c r="BW176" s="87">
        <f t="shared" si="88"/>
        <v>-2130.6966591960854</v>
      </c>
      <c r="BX176" s="87">
        <f t="shared" si="89"/>
        <v>-961.8990546951718</v>
      </c>
      <c r="BY176" s="87">
        <f t="shared" si="90"/>
        <v>383.58310124037234</v>
      </c>
      <c r="BZ176" s="87">
        <f t="shared" si="91"/>
        <v>382.21207195798735</v>
      </c>
      <c r="CB176" s="87">
        <f t="shared" si="92"/>
        <v>27.344144146681185</v>
      </c>
      <c r="CC176" s="87">
        <f t="shared" si="93"/>
        <v>58.84536564237458</v>
      </c>
      <c r="CD176" s="87">
        <f t="shared" si="94"/>
        <v>190.77806178780915</v>
      </c>
      <c r="CE176" s="87">
        <f t="shared" si="95"/>
        <v>-270.1264112321096</v>
      </c>
      <c r="CF176" s="87">
        <f t="shared" si="96"/>
        <v>-217.44112298300436</v>
      </c>
      <c r="CG176" s="87">
        <f t="shared" si="97"/>
        <v>-84.64752740848827</v>
      </c>
      <c r="CH176" s="87">
        <f t="shared" si="98"/>
        <v>436.4976045301298</v>
      </c>
      <c r="CI176" s="87">
        <f t="shared" si="99"/>
        <v>-581.7710968430316</v>
      </c>
      <c r="CJ176" s="87">
        <f t="shared" si="100"/>
        <v>-101.14111408851063</v>
      </c>
      <c r="CK176" s="87">
        <f t="shared" si="101"/>
        <v>-641.7228838064518</v>
      </c>
      <c r="CL176" s="87">
        <f t="shared" si="102"/>
        <v>386.7916523479127</v>
      </c>
      <c r="CM176" s="87">
        <f t="shared" si="103"/>
        <v>-201.38358034673425</v>
      </c>
      <c r="CN176" s="87">
        <f t="shared" si="104"/>
        <v>-706.1217373117308</v>
      </c>
      <c r="CO176" s="87">
        <f t="shared" si="105"/>
        <v>1623.254807551126</v>
      </c>
      <c r="CP176" s="87">
        <f t="shared" si="106"/>
        <v>-2460.164402196085</v>
      </c>
      <c r="CQ176" s="87">
        <f t="shared" si="107"/>
        <v>-1087.0446726951718</v>
      </c>
      <c r="CR176" s="87">
        <f t="shared" si="108"/>
        <v>347.3072980403724</v>
      </c>
      <c r="CS176" s="87">
        <f t="shared" si="109"/>
        <v>306.3567359579873</v>
      </c>
      <c r="CT176" s="9">
        <f t="shared" si="110"/>
        <v>-2974.388878906924</v>
      </c>
    </row>
    <row r="177" spans="1:98" ht="13.5">
      <c r="A177" s="113" t="s">
        <v>621</v>
      </c>
      <c r="B177" s="112" t="s">
        <v>620</v>
      </c>
      <c r="C177" s="87">
        <v>316.11</v>
      </c>
      <c r="D177" s="87">
        <v>544.94</v>
      </c>
      <c r="E177" s="87">
        <v>630.77</v>
      </c>
      <c r="F177" s="87">
        <v>1202.98</v>
      </c>
      <c r="G177" s="87">
        <v>794.5</v>
      </c>
      <c r="H177" s="87">
        <v>1234.55</v>
      </c>
      <c r="I177" s="87">
        <v>1205.19</v>
      </c>
      <c r="J177" s="87">
        <v>3408.63</v>
      </c>
      <c r="K177" s="87">
        <v>2525.19</v>
      </c>
      <c r="L177" s="87">
        <v>4621.67</v>
      </c>
      <c r="M177" s="87">
        <v>5876.7</v>
      </c>
      <c r="N177" s="87">
        <v>10628.2</v>
      </c>
      <c r="O177" s="86">
        <v>16336.68</v>
      </c>
      <c r="P177" s="87">
        <v>18925.83</v>
      </c>
      <c r="Q177" s="87">
        <v>19557.66</v>
      </c>
      <c r="R177" s="87">
        <v>13997.86</v>
      </c>
      <c r="S177" s="87">
        <v>11344.63</v>
      </c>
      <c r="T177" s="87">
        <v>14500.92</v>
      </c>
      <c r="U177" s="87">
        <v>12994.49</v>
      </c>
      <c r="W177" s="110">
        <v>0.33924050632911373</v>
      </c>
      <c r="X177" s="110">
        <v>-0.0412728418399495</v>
      </c>
      <c r="Y177" s="110">
        <v>0.3286230693394676</v>
      </c>
      <c r="Z177" s="110">
        <v>-0.3762057877813505</v>
      </c>
      <c r="AA177" s="110">
        <v>0.51268834258525</v>
      </c>
      <c r="AB177" s="110">
        <v>-0.008387942332896414</v>
      </c>
      <c r="AC177" s="110">
        <v>1.695215437483479</v>
      </c>
      <c r="AD177" s="110">
        <v>-0.430757159670459</v>
      </c>
      <c r="AE177" s="110">
        <v>0.9875947622329426</v>
      </c>
      <c r="AF177" s="110">
        <v>0.22139389736477133</v>
      </c>
      <c r="AG177" s="110">
        <v>0.7033356990773598</v>
      </c>
      <c r="AH177" s="110">
        <v>0.4933333333333334</v>
      </c>
      <c r="AI177" s="110">
        <v>-0.32065290178571426</v>
      </c>
      <c r="AJ177" s="110">
        <v>0.19143002653217112</v>
      </c>
      <c r="AK177" s="110">
        <v>-0.22590119515869378</v>
      </c>
      <c r="AL177" s="110">
        <v>-0.16232921854682125</v>
      </c>
      <c r="AM177" s="110">
        <v>0.3232254497512015</v>
      </c>
      <c r="AN177" s="110">
        <v>-0.06428181146144696</v>
      </c>
      <c r="AP177" s="7">
        <v>0.14059396224303874</v>
      </c>
      <c r="AQ177" s="7">
        <v>0.126570117517458</v>
      </c>
      <c r="AR177" s="7">
        <v>0.1554712397420169</v>
      </c>
      <c r="AS177" s="7">
        <v>0.12434179033254766</v>
      </c>
      <c r="AT177" s="7">
        <v>0.1318398252685368</v>
      </c>
      <c r="AU177" s="7">
        <v>0.1114370207363036</v>
      </c>
      <c r="AV177" s="7">
        <v>0.09398316220182507</v>
      </c>
      <c r="AW177" s="7">
        <v>0.11984408728104007</v>
      </c>
      <c r="AX177" s="7">
        <v>0.10944119818306387</v>
      </c>
      <c r="AY177" s="7">
        <v>0.10735303581442121</v>
      </c>
      <c r="AZ177" s="7">
        <v>0.09360062687068887</v>
      </c>
      <c r="BA177" s="7">
        <v>0.0987098633059616</v>
      </c>
      <c r="BB177" s="7">
        <v>0.08018</v>
      </c>
      <c r="BC177" s="7">
        <v>0.08398</v>
      </c>
      <c r="BD177" s="7">
        <v>0.08910000000000001</v>
      </c>
      <c r="BE177" s="7">
        <v>0.08034</v>
      </c>
      <c r="BF177" s="7">
        <v>0.06251</v>
      </c>
      <c r="BG177" s="7">
        <v>0.07835</v>
      </c>
      <c r="BI177" s="87">
        <f t="shared" si="74"/>
        <v>107.23731645569615</v>
      </c>
      <c r="BJ177" s="87">
        <f t="shared" si="75"/>
        <v>-22.491222432262084</v>
      </c>
      <c r="BK177" s="87">
        <f t="shared" si="76"/>
        <v>207.28557344725598</v>
      </c>
      <c r="BL177" s="87">
        <f t="shared" si="77"/>
        <v>-452.568038585209</v>
      </c>
      <c r="BM177" s="87">
        <f t="shared" si="78"/>
        <v>407.33088818398113</v>
      </c>
      <c r="BN177" s="87">
        <f t="shared" si="79"/>
        <v>-10.355334207077268</v>
      </c>
      <c r="BO177" s="87">
        <f t="shared" si="80"/>
        <v>2043.056693100714</v>
      </c>
      <c r="BP177" s="87">
        <f t="shared" si="81"/>
        <v>-1468.2917771675168</v>
      </c>
      <c r="BQ177" s="87">
        <f t="shared" si="82"/>
        <v>2493.8644176430043</v>
      </c>
      <c r="BR177" s="87">
        <f t="shared" si="83"/>
        <v>1023.2095336338427</v>
      </c>
      <c r="BS177" s="87">
        <f t="shared" si="84"/>
        <v>4133.29290276792</v>
      </c>
      <c r="BT177" s="87">
        <f t="shared" si="85"/>
        <v>5243.245333333334</v>
      </c>
      <c r="BU177" s="87">
        <f t="shared" si="86"/>
        <v>-5238.403847544642</v>
      </c>
      <c r="BV177" s="87">
        <f t="shared" si="87"/>
        <v>3622.9721390433606</v>
      </c>
      <c r="BW177" s="87">
        <f t="shared" si="88"/>
        <v>-4418.098768507379</v>
      </c>
      <c r="BX177" s="87">
        <f t="shared" si="89"/>
        <v>-2272.2616751278074</v>
      </c>
      <c r="BY177" s="87">
        <f t="shared" si="90"/>
        <v>3666.8731340109725</v>
      </c>
      <c r="BZ177" s="87">
        <f t="shared" si="91"/>
        <v>-932.1454054575254</v>
      </c>
      <c r="CB177" s="87">
        <f t="shared" si="92"/>
        <v>62.79415905104917</v>
      </c>
      <c r="CC177" s="87">
        <f t="shared" si="93"/>
        <v>-91.46434227222565</v>
      </c>
      <c r="CD177" s="87">
        <f t="shared" si="94"/>
        <v>109.21897955518398</v>
      </c>
      <c r="CE177" s="87">
        <f t="shared" si="95"/>
        <v>-602.1487255194572</v>
      </c>
      <c r="CF177" s="87">
        <f t="shared" si="96"/>
        <v>302.58414700812864</v>
      </c>
      <c r="CG177" s="87">
        <f t="shared" si="97"/>
        <v>-147.92990815708086</v>
      </c>
      <c r="CH177" s="87">
        <f t="shared" si="98"/>
        <v>1929.7891258466966</v>
      </c>
      <c r="CI177" s="87">
        <f t="shared" si="99"/>
        <v>-1876.7959283962887</v>
      </c>
      <c r="CJ177" s="87">
        <f t="shared" si="100"/>
        <v>2217.5045984031135</v>
      </c>
      <c r="CK177" s="87">
        <f t="shared" si="101"/>
        <v>527.0592286014066</v>
      </c>
      <c r="CL177" s="87">
        <f t="shared" si="102"/>
        <v>3583.2300988369434</v>
      </c>
      <c r="CM177" s="87">
        <f t="shared" si="103"/>
        <v>4194.137164144913</v>
      </c>
      <c r="CN177" s="87">
        <f t="shared" si="104"/>
        <v>-6548.278849944643</v>
      </c>
      <c r="CO177" s="87">
        <f t="shared" si="105"/>
        <v>2033.5809356433604</v>
      </c>
      <c r="CP177" s="87">
        <f t="shared" si="106"/>
        <v>-6160.6862745073795</v>
      </c>
      <c r="CQ177" s="87">
        <f t="shared" si="107"/>
        <v>-3396.8497475278073</v>
      </c>
      <c r="CR177" s="87">
        <f t="shared" si="108"/>
        <v>2957.7203127109724</v>
      </c>
      <c r="CS177" s="87">
        <f t="shared" si="109"/>
        <v>-2068.2924874575256</v>
      </c>
      <c r="CT177" s="9">
        <f t="shared" si="110"/>
        <v>-2974.82751398064</v>
      </c>
    </row>
    <row r="178" spans="1:98" ht="13.5">
      <c r="A178" s="113" t="s">
        <v>253</v>
      </c>
      <c r="B178" s="112" t="s">
        <v>252</v>
      </c>
      <c r="C178" s="87">
        <v>1469.1</v>
      </c>
      <c r="D178" s="87">
        <v>2136.55</v>
      </c>
      <c r="E178" s="87">
        <v>1974.18</v>
      </c>
      <c r="F178" s="87">
        <v>2722.54</v>
      </c>
      <c r="G178" s="87">
        <v>3111.29</v>
      </c>
      <c r="H178" s="87">
        <v>4249.16</v>
      </c>
      <c r="I178" s="87">
        <v>5010.27</v>
      </c>
      <c r="J178" s="87">
        <v>3611.54</v>
      </c>
      <c r="K178" s="87">
        <v>3834.85</v>
      </c>
      <c r="L178" s="87">
        <v>3195.51</v>
      </c>
      <c r="M178" s="87">
        <v>1360.18</v>
      </c>
      <c r="N178" s="87">
        <v>1372.83</v>
      </c>
      <c r="O178" s="86">
        <v>2034.89</v>
      </c>
      <c r="P178" s="87">
        <v>3193.57</v>
      </c>
      <c r="Q178" s="87">
        <v>3714.66</v>
      </c>
      <c r="R178" s="87">
        <v>3912.08</v>
      </c>
      <c r="S178" s="87">
        <v>2286.96</v>
      </c>
      <c r="T178" s="87">
        <v>3595.64</v>
      </c>
      <c r="U178" s="87">
        <v>4549.1</v>
      </c>
      <c r="W178" s="110">
        <v>0.40251078854452715</v>
      </c>
      <c r="X178" s="110">
        <v>-0.05818181818181822</v>
      </c>
      <c r="Y178" s="110">
        <v>0.35432135432135436</v>
      </c>
      <c r="Z178" s="110">
        <v>0.1635964912280703</v>
      </c>
      <c r="AA178" s="110">
        <v>0.3539389370523933</v>
      </c>
      <c r="AB178" s="110">
        <v>0.1316815144766148</v>
      </c>
      <c r="AC178" s="110">
        <v>-0.33345633456334567</v>
      </c>
      <c r="AD178" s="110">
        <v>0.08304115150396751</v>
      </c>
      <c r="AE178" s="110">
        <v>-0.19867098313170894</v>
      </c>
      <c r="AF178" s="110">
        <v>-0.5770784605570912</v>
      </c>
      <c r="AG178" s="110">
        <v>-0.09753645047762693</v>
      </c>
      <c r="AH178" s="110">
        <v>0.22674094707520887</v>
      </c>
      <c r="AI178" s="110">
        <v>0.38847516120243375</v>
      </c>
      <c r="AJ178" s="110">
        <v>0.15093043791084804</v>
      </c>
      <c r="AK178" s="110">
        <v>0.052994998863377996</v>
      </c>
      <c r="AL178" s="110">
        <v>-0.4022721752975146</v>
      </c>
      <c r="AM178" s="110">
        <v>0.6125507900677201</v>
      </c>
      <c r="AN178" s="110">
        <v>0.2365473990704967</v>
      </c>
      <c r="AP178" s="7">
        <v>0.10684</v>
      </c>
      <c r="AQ178" s="7">
        <v>0.09475</v>
      </c>
      <c r="AR178" s="7">
        <v>0.11835000000000001</v>
      </c>
      <c r="AS178" s="7">
        <v>0.09015000000000001</v>
      </c>
      <c r="AT178" s="7">
        <v>0.10097</v>
      </c>
      <c r="AU178" s="7">
        <v>0.08858</v>
      </c>
      <c r="AV178" s="7">
        <v>0.07447000000000001</v>
      </c>
      <c r="AW178" s="7">
        <v>0.09794200000000003</v>
      </c>
      <c r="AX178" s="7">
        <v>0.08304800000000001</v>
      </c>
      <c r="AY178" s="7">
        <v>0.08813678941294809</v>
      </c>
      <c r="AZ178" s="7">
        <v>0.08534448351541751</v>
      </c>
      <c r="BA178" s="7">
        <v>0.09195710015724548</v>
      </c>
      <c r="BB178" s="7">
        <v>0.08018</v>
      </c>
      <c r="BC178" s="7">
        <v>0.08398</v>
      </c>
      <c r="BD178" s="7">
        <v>0.08910000000000001</v>
      </c>
      <c r="BE178" s="7">
        <v>0.08034</v>
      </c>
      <c r="BF178" s="7">
        <v>0.06251</v>
      </c>
      <c r="BG178" s="7">
        <v>0.07835</v>
      </c>
      <c r="BI178" s="87">
        <f t="shared" si="74"/>
        <v>591.3285994507648</v>
      </c>
      <c r="BJ178" s="87">
        <f t="shared" si="75"/>
        <v>-124.30836363636374</v>
      </c>
      <c r="BK178" s="87">
        <f t="shared" si="76"/>
        <v>699.4941312741314</v>
      </c>
      <c r="BL178" s="87">
        <f t="shared" si="77"/>
        <v>445.3979912280705</v>
      </c>
      <c r="BM178" s="87">
        <f t="shared" si="78"/>
        <v>1101.2066754617408</v>
      </c>
      <c r="BN178" s="87">
        <f t="shared" si="79"/>
        <v>559.5358240534525</v>
      </c>
      <c r="BO178" s="87">
        <f t="shared" si="80"/>
        <v>-1670.7062693726941</v>
      </c>
      <c r="BP178" s="87">
        <f t="shared" si="81"/>
        <v>299.9064403026388</v>
      </c>
      <c r="BQ178" s="87">
        <f t="shared" si="82"/>
        <v>-761.873419662634</v>
      </c>
      <c r="BR178" s="87">
        <f t="shared" si="83"/>
        <v>-1844.0599914947907</v>
      </c>
      <c r="BS178" s="87">
        <f t="shared" si="84"/>
        <v>-132.6671292106586</v>
      </c>
      <c r="BT178" s="87">
        <f t="shared" si="85"/>
        <v>311.27677437325895</v>
      </c>
      <c r="BU178" s="87">
        <f t="shared" si="86"/>
        <v>790.5042207792204</v>
      </c>
      <c r="BV178" s="87">
        <f t="shared" si="87"/>
        <v>482.006918598947</v>
      </c>
      <c r="BW178" s="87">
        <f t="shared" si="88"/>
        <v>196.8584024778357</v>
      </c>
      <c r="BX178" s="87">
        <f t="shared" si="89"/>
        <v>-1573.7209315379007</v>
      </c>
      <c r="BY178" s="87">
        <f t="shared" si="90"/>
        <v>1400.8791548532731</v>
      </c>
      <c r="BZ178" s="87">
        <f t="shared" si="91"/>
        <v>850.5392899938407</v>
      </c>
      <c r="CB178" s="87">
        <f t="shared" si="92"/>
        <v>434.36995545076485</v>
      </c>
      <c r="CC178" s="87">
        <f t="shared" si="93"/>
        <v>-326.74647613636375</v>
      </c>
      <c r="CD178" s="87">
        <f t="shared" si="94"/>
        <v>465.84992827413134</v>
      </c>
      <c r="CE178" s="87">
        <f t="shared" si="95"/>
        <v>199.96101022807048</v>
      </c>
      <c r="CF178" s="87">
        <f t="shared" si="96"/>
        <v>787.0597241617407</v>
      </c>
      <c r="CG178" s="87">
        <f t="shared" si="97"/>
        <v>183.14523125345252</v>
      </c>
      <c r="CH178" s="87">
        <f t="shared" si="98"/>
        <v>-2043.8210762726942</v>
      </c>
      <c r="CI178" s="87">
        <f t="shared" si="99"/>
        <v>-53.81501037736127</v>
      </c>
      <c r="CJ178" s="87">
        <f t="shared" si="100"/>
        <v>-1080.350042462634</v>
      </c>
      <c r="CK178" s="87">
        <f t="shared" si="101"/>
        <v>-2125.7019834317607</v>
      </c>
      <c r="CL178" s="87">
        <f t="shared" si="102"/>
        <v>-248.75098879865922</v>
      </c>
      <c r="CM178" s="87">
        <f t="shared" si="103"/>
        <v>185.03530856438766</v>
      </c>
      <c r="CN178" s="87">
        <f t="shared" si="104"/>
        <v>627.3467405792204</v>
      </c>
      <c r="CO178" s="87">
        <f t="shared" si="105"/>
        <v>213.81090999894698</v>
      </c>
      <c r="CP178" s="87">
        <f t="shared" si="106"/>
        <v>-134.11780352216434</v>
      </c>
      <c r="CQ178" s="87">
        <f t="shared" si="107"/>
        <v>-1888.0174387379006</v>
      </c>
      <c r="CR178" s="87">
        <f t="shared" si="108"/>
        <v>1257.9212852532733</v>
      </c>
      <c r="CS178" s="87">
        <f t="shared" si="109"/>
        <v>568.8208959938407</v>
      </c>
      <c r="CT178" s="9">
        <f t="shared" si="110"/>
        <v>-2977.99982998171</v>
      </c>
    </row>
    <row r="179" spans="1:98" ht="13.5">
      <c r="A179" s="113" t="s">
        <v>583</v>
      </c>
      <c r="B179" s="112" t="s">
        <v>582</v>
      </c>
      <c r="C179" s="87">
        <v>482.8</v>
      </c>
      <c r="D179" s="87">
        <v>625.23</v>
      </c>
      <c r="E179" s="87">
        <v>723.8</v>
      </c>
      <c r="F179" s="87">
        <v>1180.87</v>
      </c>
      <c r="G179" s="87">
        <v>1768.06</v>
      </c>
      <c r="H179" s="87">
        <v>2632.03</v>
      </c>
      <c r="I179" s="87">
        <v>4259.89</v>
      </c>
      <c r="J179" s="87">
        <v>4327.22</v>
      </c>
      <c r="K179" s="87">
        <v>2551.6</v>
      </c>
      <c r="L179" s="87">
        <v>3417.65</v>
      </c>
      <c r="M179" s="87">
        <v>3130.92</v>
      </c>
      <c r="N179" s="87">
        <v>4600.65</v>
      </c>
      <c r="O179" s="86">
        <v>4451.45</v>
      </c>
      <c r="P179" s="87">
        <v>4571.9</v>
      </c>
      <c r="Q179" s="87">
        <v>5233.85</v>
      </c>
      <c r="R179" s="87">
        <v>3737.64</v>
      </c>
      <c r="S179" s="87">
        <v>2361.85</v>
      </c>
      <c r="T179" s="87">
        <v>3474.86</v>
      </c>
      <c r="U179" s="87">
        <v>4063.86</v>
      </c>
      <c r="W179" s="110">
        <v>0.25878205907378127</v>
      </c>
      <c r="X179" s="110">
        <v>0.14619544225569725</v>
      </c>
      <c r="Y179" s="110">
        <v>0.5449031171019376</v>
      </c>
      <c r="Z179" s="110">
        <v>0.48658523284982014</v>
      </c>
      <c r="AA179" s="110">
        <v>0.4835112431678956</v>
      </c>
      <c r="AB179" s="110">
        <v>-0.17308738440235405</v>
      </c>
      <c r="AC179" s="110">
        <v>0.014682136235871113</v>
      </c>
      <c r="AD179" s="110">
        <v>-0.41133999351663575</v>
      </c>
      <c r="AE179" s="110">
        <v>0.3383729662077597</v>
      </c>
      <c r="AF179" s="110">
        <v>-0.08621979501758059</v>
      </c>
      <c r="AG179" s="110">
        <v>0.45147161160915306</v>
      </c>
      <c r="AH179" s="110">
        <v>-0.016075356760110515</v>
      </c>
      <c r="AI179" s="110">
        <v>0.05443736779045949</v>
      </c>
      <c r="AJ179" s="110">
        <v>0.16847799494386595</v>
      </c>
      <c r="AK179" s="110">
        <v>-0.27680715043457216</v>
      </c>
      <c r="AL179" s="110">
        <v>-0.33961262678414605</v>
      </c>
      <c r="AM179" s="110">
        <v>0.5055190218714987</v>
      </c>
      <c r="AN179" s="110">
        <v>0.19172803396016413</v>
      </c>
      <c r="AP179" s="7">
        <v>0.1309566545749747</v>
      </c>
      <c r="AQ179" s="7">
        <v>0.09991319863522097</v>
      </c>
      <c r="AR179" s="7">
        <v>0.12305725899125083</v>
      </c>
      <c r="AS179" s="7">
        <v>0.09368616062488776</v>
      </c>
      <c r="AT179" s="7">
        <v>0.10097</v>
      </c>
      <c r="AU179" s="7">
        <v>0.09240943942551061</v>
      </c>
      <c r="AV179" s="7">
        <v>0.07759387794162724</v>
      </c>
      <c r="AW179" s="7">
        <v>0.10055969914398648</v>
      </c>
      <c r="AX179" s="7">
        <v>0.08673758189617559</v>
      </c>
      <c r="AY179" s="7">
        <v>0.11939502806013187</v>
      </c>
      <c r="AZ179" s="7">
        <v>0.10620700697876437</v>
      </c>
      <c r="BA179" s="7">
        <v>0.11274730497218853</v>
      </c>
      <c r="BB179" s="7">
        <v>0.08018</v>
      </c>
      <c r="BC179" s="7">
        <v>0.08398</v>
      </c>
      <c r="BD179" s="7">
        <v>0.08910000000000001</v>
      </c>
      <c r="BE179" s="7">
        <v>0.08034</v>
      </c>
      <c r="BF179" s="7">
        <v>0.06251</v>
      </c>
      <c r="BG179" s="7">
        <v>0.07835</v>
      </c>
      <c r="BI179" s="87">
        <f t="shared" si="74"/>
        <v>124.93997812082159</v>
      </c>
      <c r="BJ179" s="87">
        <f t="shared" si="75"/>
        <v>91.40577636152959</v>
      </c>
      <c r="BK179" s="87">
        <f t="shared" si="76"/>
        <v>394.4008761583824</v>
      </c>
      <c r="BL179" s="87">
        <f t="shared" si="77"/>
        <v>574.593903915367</v>
      </c>
      <c r="BM179" s="87">
        <f t="shared" si="78"/>
        <v>854.8768885954295</v>
      </c>
      <c r="BN179" s="87">
        <f t="shared" si="79"/>
        <v>-455.57118836852794</v>
      </c>
      <c r="BO179" s="87">
        <f t="shared" si="80"/>
        <v>62.544285329825</v>
      </c>
      <c r="BP179" s="87">
        <f t="shared" si="81"/>
        <v>-1779.9586467450567</v>
      </c>
      <c r="BQ179" s="87">
        <f t="shared" si="82"/>
        <v>863.3924605757196</v>
      </c>
      <c r="BR179" s="87">
        <f t="shared" si="83"/>
        <v>-294.6690824418343</v>
      </c>
      <c r="BS179" s="87">
        <f t="shared" si="84"/>
        <v>1413.5214982193295</v>
      </c>
      <c r="BT179" s="87">
        <f t="shared" si="85"/>
        <v>-73.95709007840243</v>
      </c>
      <c r="BU179" s="87">
        <f t="shared" si="86"/>
        <v>242.32522085084088</v>
      </c>
      <c r="BV179" s="87">
        <f t="shared" si="87"/>
        <v>770.2645450838606</v>
      </c>
      <c r="BW179" s="87">
        <f t="shared" si="88"/>
        <v>-1448.7671043019857</v>
      </c>
      <c r="BX179" s="87">
        <f t="shared" si="89"/>
        <v>-1269.3497383734957</v>
      </c>
      <c r="BY179" s="87">
        <f t="shared" si="90"/>
        <v>1193.9601018071992</v>
      </c>
      <c r="BZ179" s="87">
        <f t="shared" si="91"/>
        <v>666.2280760868159</v>
      </c>
      <c r="CB179" s="87">
        <f t="shared" si="92"/>
        <v>61.71410529202381</v>
      </c>
      <c r="CC179" s="87">
        <f t="shared" si="93"/>
        <v>28.937047178830387</v>
      </c>
      <c r="CD179" s="87">
        <f t="shared" si="94"/>
        <v>305.33203210051505</v>
      </c>
      <c r="CE179" s="87">
        <f t="shared" si="95"/>
        <v>463.96272741825584</v>
      </c>
      <c r="CF179" s="87">
        <f t="shared" si="96"/>
        <v>676.3558703954295</v>
      </c>
      <c r="CG179" s="87">
        <f t="shared" si="97"/>
        <v>-698.7956052196547</v>
      </c>
      <c r="CH179" s="87">
        <f t="shared" si="98"/>
        <v>-267.9970993749335</v>
      </c>
      <c r="CI179" s="87">
        <f t="shared" si="99"/>
        <v>-2215.1025880748975</v>
      </c>
      <c r="CJ179" s="87">
        <f t="shared" si="100"/>
        <v>642.072846609438</v>
      </c>
      <c r="CK179" s="87">
        <f t="shared" si="101"/>
        <v>-702.719500091544</v>
      </c>
      <c r="CL179" s="87">
        <f t="shared" si="102"/>
        <v>1080.9958559293766</v>
      </c>
      <c r="CM179" s="87">
        <f t="shared" si="103"/>
        <v>-592.6679786987016</v>
      </c>
      <c r="CN179" s="87">
        <f t="shared" si="104"/>
        <v>-114.5920401491591</v>
      </c>
      <c r="CO179" s="87">
        <f t="shared" si="105"/>
        <v>386.3163830838607</v>
      </c>
      <c r="CP179" s="87">
        <f t="shared" si="106"/>
        <v>-1915.1031393019857</v>
      </c>
      <c r="CQ179" s="87">
        <f t="shared" si="107"/>
        <v>-1569.6317359734956</v>
      </c>
      <c r="CR179" s="87">
        <f t="shared" si="108"/>
        <v>1046.3208583071992</v>
      </c>
      <c r="CS179" s="87">
        <f t="shared" si="109"/>
        <v>393.97279508681595</v>
      </c>
      <c r="CT179" s="9">
        <f t="shared" si="110"/>
        <v>-2990.629165482627</v>
      </c>
    </row>
    <row r="180" spans="1:98" ht="13.5">
      <c r="A180" s="113"/>
      <c r="B180" s="3" t="s">
        <v>56</v>
      </c>
      <c r="C180" s="87">
        <v>2838.45</v>
      </c>
      <c r="D180" s="87">
        <v>2089.02</v>
      </c>
      <c r="E180" s="87">
        <v>1975.78</v>
      </c>
      <c r="F180" s="87">
        <v>2059.88</v>
      </c>
      <c r="G180" s="87">
        <v>1624.89</v>
      </c>
      <c r="H180" s="87">
        <v>1919.75</v>
      </c>
      <c r="I180" s="87">
        <v>1548.98</v>
      </c>
      <c r="J180" s="87">
        <v>1194.59</v>
      </c>
      <c r="K180" s="87">
        <v>770.72</v>
      </c>
      <c r="L180" s="87">
        <v>1158.28</v>
      </c>
      <c r="M180" s="87">
        <v>1128.29</v>
      </c>
      <c r="N180" s="87">
        <v>1578.76</v>
      </c>
      <c r="O180" s="86">
        <v>1613.38</v>
      </c>
      <c r="P180" s="87">
        <v>939.36</v>
      </c>
      <c r="Q180" s="87">
        <v>877.16</v>
      </c>
      <c r="R180" s="87">
        <v>1038.74</v>
      </c>
      <c r="S180" s="87">
        <v>362.89</v>
      </c>
      <c r="T180" s="87">
        <v>1212.98</v>
      </c>
      <c r="U180" s="87">
        <v>1449.97</v>
      </c>
      <c r="W180" s="110">
        <v>-0.25926752822978827</v>
      </c>
      <c r="X180" s="110">
        <v>-0.04643991560594474</v>
      </c>
      <c r="Y180" s="110">
        <v>0.0533699669325034</v>
      </c>
      <c r="Z180" s="110">
        <v>-0.1866906723911087</v>
      </c>
      <c r="AA180" s="110">
        <v>0.2537959415354052</v>
      </c>
      <c r="AB180" s="110">
        <v>-0.14519834757512307</v>
      </c>
      <c r="AC180" s="110">
        <v>-0.21221830892672722</v>
      </c>
      <c r="AD180" s="110">
        <v>-0.2985982722108307</v>
      </c>
      <c r="AE180" s="110">
        <v>0.5462474839451741</v>
      </c>
      <c r="AF180" s="110">
        <v>-0.01741879494173082</v>
      </c>
      <c r="AG180" s="110">
        <v>0.42934199735032497</v>
      </c>
      <c r="AH180" s="110">
        <v>0.02808244874539323</v>
      </c>
      <c r="AI180" s="110">
        <v>-0.27162216407321615</v>
      </c>
      <c r="AJ180" s="110">
        <v>-0.033474597500272596</v>
      </c>
      <c r="AK180" s="110">
        <v>0.18422757757460162</v>
      </c>
      <c r="AL180" s="110">
        <v>-0.6100713867306937</v>
      </c>
      <c r="AM180" s="110">
        <v>2.4373000439119257</v>
      </c>
      <c r="AN180" s="110">
        <v>0.20340298495993592</v>
      </c>
      <c r="AP180" s="7">
        <v>0.1167861009587701</v>
      </c>
      <c r="AQ180" s="7">
        <v>0.10376421213063848</v>
      </c>
      <c r="AR180" s="7">
        <v>0.12844902755272203</v>
      </c>
      <c r="AS180" s="7">
        <v>0.0953292811889209</v>
      </c>
      <c r="AT180" s="7">
        <v>0.10701388827683916</v>
      </c>
      <c r="AU180" s="7">
        <v>0.09025953098171836</v>
      </c>
      <c r="AV180" s="7">
        <v>0.0753750170728887</v>
      </c>
      <c r="AW180" s="7">
        <v>0.09865611191946613</v>
      </c>
      <c r="AX180" s="7">
        <v>0.08454759768470128</v>
      </c>
      <c r="AY180" s="7">
        <v>0.08572476872825244</v>
      </c>
      <c r="AZ180" s="7">
        <v>0.07562867152610427</v>
      </c>
      <c r="BA180" s="7">
        <v>0.08161522598540652</v>
      </c>
      <c r="BB180" s="7">
        <v>0.08018</v>
      </c>
      <c r="BC180" s="7">
        <v>0.08398</v>
      </c>
      <c r="BD180" s="7">
        <v>0.08910000000000001</v>
      </c>
      <c r="BE180" s="7">
        <v>0.08034</v>
      </c>
      <c r="BF180" s="7">
        <v>0.06251</v>
      </c>
      <c r="BG180" s="7">
        <v>0.07835</v>
      </c>
      <c r="BI180" s="87">
        <f t="shared" si="74"/>
        <v>-735.9179155038424</v>
      </c>
      <c r="BJ180" s="87">
        <f t="shared" si="75"/>
        <v>-97.01391249913067</v>
      </c>
      <c r="BK180" s="87">
        <f t="shared" si="76"/>
        <v>105.44731326590157</v>
      </c>
      <c r="BL180" s="87">
        <f t="shared" si="77"/>
        <v>-384.560382244997</v>
      </c>
      <c r="BM180" s="87">
        <f t="shared" si="78"/>
        <v>412.3904874414646</v>
      </c>
      <c r="BN180" s="87">
        <f t="shared" si="79"/>
        <v>-278.7445277573425</v>
      </c>
      <c r="BO180" s="87">
        <f t="shared" si="80"/>
        <v>-328.72191616132193</v>
      </c>
      <c r="BP180" s="87">
        <f t="shared" si="81"/>
        <v>-356.7025100003362</v>
      </c>
      <c r="BQ180" s="87">
        <f t="shared" si="82"/>
        <v>421.0038608262246</v>
      </c>
      <c r="BR180" s="87">
        <f t="shared" si="83"/>
        <v>-20.175841805107975</v>
      </c>
      <c r="BS180" s="87">
        <f t="shared" si="84"/>
        <v>484.42228219039816</v>
      </c>
      <c r="BT180" s="87">
        <f t="shared" si="85"/>
        <v>44.335446781277014</v>
      </c>
      <c r="BU180" s="87">
        <f t="shared" si="86"/>
        <v>-438.2297670724455</v>
      </c>
      <c r="BV180" s="87">
        <f t="shared" si="87"/>
        <v>-31.444697907856067</v>
      </c>
      <c r="BW180" s="87">
        <f t="shared" si="88"/>
        <v>161.59706194533754</v>
      </c>
      <c r="BX180" s="87">
        <f t="shared" si="89"/>
        <v>-633.7055522526408</v>
      </c>
      <c r="BY180" s="87">
        <f t="shared" si="90"/>
        <v>884.4718129351987</v>
      </c>
      <c r="BZ180" s="87">
        <f t="shared" si="91"/>
        <v>246.72375269670306</v>
      </c>
      <c r="CB180" s="87">
        <f t="shared" si="92"/>
        <v>-1067.4094237702634</v>
      </c>
      <c r="CC180" s="87">
        <f t="shared" si="93"/>
        <v>-313.77942692427706</v>
      </c>
      <c r="CD180" s="87">
        <f t="shared" si="94"/>
        <v>-148.33970639221556</v>
      </c>
      <c r="CE180" s="87">
        <f t="shared" si="95"/>
        <v>-580.9272619804315</v>
      </c>
      <c r="CF180" s="87">
        <f t="shared" si="96"/>
        <v>238.50469051931137</v>
      </c>
      <c r="CG180" s="87">
        <f t="shared" si="97"/>
        <v>-452.0202623594963</v>
      </c>
      <c r="CH180" s="87">
        <f t="shared" si="98"/>
        <v>-445.476310106885</v>
      </c>
      <c r="CI180" s="87">
        <f t="shared" si="99"/>
        <v>-474.5561147382112</v>
      </c>
      <c r="CJ180" s="87">
        <f t="shared" si="100"/>
        <v>355.8413363386716</v>
      </c>
      <c r="CK180" s="87">
        <f t="shared" si="101"/>
        <v>-119.4691269276682</v>
      </c>
      <c r="CL180" s="87">
        <f t="shared" si="102"/>
        <v>399.09120839420996</v>
      </c>
      <c r="CM180" s="87">
        <f t="shared" si="103"/>
        <v>-84.51540739544338</v>
      </c>
      <c r="CN180" s="87">
        <f t="shared" si="104"/>
        <v>-567.5905754724456</v>
      </c>
      <c r="CO180" s="87">
        <f t="shared" si="105"/>
        <v>-110.33215070785607</v>
      </c>
      <c r="CP180" s="87">
        <f t="shared" si="106"/>
        <v>83.44210594533754</v>
      </c>
      <c r="CQ180" s="87">
        <f t="shared" si="107"/>
        <v>-717.1579238526408</v>
      </c>
      <c r="CR180" s="87">
        <f t="shared" si="108"/>
        <v>861.7875590351987</v>
      </c>
      <c r="CS180" s="87">
        <f t="shared" si="109"/>
        <v>151.68676969670307</v>
      </c>
      <c r="CT180" s="9">
        <f t="shared" si="110"/>
        <v>-2991.2200206984016</v>
      </c>
    </row>
    <row r="181" spans="1:98" ht="13.5">
      <c r="A181" s="113" t="s">
        <v>543</v>
      </c>
      <c r="B181" s="112" t="s">
        <v>542</v>
      </c>
      <c r="C181" s="87">
        <v>7999.43</v>
      </c>
      <c r="D181" s="87">
        <v>6798.9</v>
      </c>
      <c r="E181" s="87">
        <v>4961.63</v>
      </c>
      <c r="F181" s="87">
        <v>7392.5</v>
      </c>
      <c r="G181" s="87">
        <v>12824.96</v>
      </c>
      <c r="H181" s="87">
        <v>17871.25</v>
      </c>
      <c r="I181" s="87">
        <v>16234.56</v>
      </c>
      <c r="J181" s="87">
        <v>13105.25</v>
      </c>
      <c r="K181" s="87">
        <v>21173.8</v>
      </c>
      <c r="L181" s="87">
        <v>16200.71</v>
      </c>
      <c r="M181" s="87">
        <v>11865.32</v>
      </c>
      <c r="N181" s="87">
        <v>15174.59</v>
      </c>
      <c r="O181" s="86">
        <v>16234.71</v>
      </c>
      <c r="P181" s="87">
        <v>18068.88</v>
      </c>
      <c r="Q181" s="87">
        <v>21753.84</v>
      </c>
      <c r="R181" s="87">
        <v>22354.93</v>
      </c>
      <c r="S181" s="87">
        <v>17058.95</v>
      </c>
      <c r="T181" s="87">
        <v>24351.51</v>
      </c>
      <c r="U181" s="87">
        <v>31926.34</v>
      </c>
      <c r="W181" s="110">
        <v>0.057800660578978036</v>
      </c>
      <c r="X181" s="110">
        <v>-0.23679860409587672</v>
      </c>
      <c r="Y181" s="110">
        <v>0.6142229709403768</v>
      </c>
      <c r="Z181" s="110">
        <v>0.2221393961982856</v>
      </c>
      <c r="AA181" s="110">
        <v>0.5673985971332722</v>
      </c>
      <c r="AB181" s="110">
        <v>-0.02216168888024117</v>
      </c>
      <c r="AC181" s="110">
        <v>-0.15029051257561288</v>
      </c>
      <c r="AD181" s="110">
        <v>0.7032058637566445</v>
      </c>
      <c r="AE181" s="110">
        <v>-0.20725402848814822</v>
      </c>
      <c r="AF181" s="110">
        <v>-0.2244961670540082</v>
      </c>
      <c r="AG181" s="110">
        <v>0.3619895334794472</v>
      </c>
      <c r="AH181" s="110">
        <v>0.08922824302134647</v>
      </c>
      <c r="AI181" s="110">
        <v>0.116613988657845</v>
      </c>
      <c r="AJ181" s="110">
        <v>0.2360010888982489</v>
      </c>
      <c r="AK181" s="110">
        <v>-0.08290023723037643</v>
      </c>
      <c r="AL181" s="110">
        <v>-0.22176474594334972</v>
      </c>
      <c r="AM181" s="110">
        <v>0.10262669436294725</v>
      </c>
      <c r="AN181" s="110">
        <v>0.15807222809340615</v>
      </c>
      <c r="AP181" s="7">
        <v>0.11486031719499096</v>
      </c>
      <c r="AQ181" s="7">
        <v>0.10306232992839012</v>
      </c>
      <c r="AR181" s="7">
        <v>0.12047537790476519</v>
      </c>
      <c r="AS181" s="7">
        <v>0.09015000000000001</v>
      </c>
      <c r="AT181" s="7">
        <v>0.10097</v>
      </c>
      <c r="AU181" s="7">
        <v>0.08858</v>
      </c>
      <c r="AV181" s="7">
        <v>0.07447000000000001</v>
      </c>
      <c r="AW181" s="7">
        <v>0.09794200000000003</v>
      </c>
      <c r="AX181" s="7">
        <v>0.08304800000000001</v>
      </c>
      <c r="AY181" s="7">
        <v>0.0824</v>
      </c>
      <c r="AZ181" s="7">
        <v>0.06986700000000001</v>
      </c>
      <c r="BA181" s="7">
        <v>0.074631</v>
      </c>
      <c r="BB181" s="7">
        <v>0.08018</v>
      </c>
      <c r="BC181" s="7">
        <v>0.08398</v>
      </c>
      <c r="BD181" s="7">
        <v>0.08910000000000001</v>
      </c>
      <c r="BE181" s="7">
        <v>0.08034</v>
      </c>
      <c r="BF181" s="7">
        <v>0.06251</v>
      </c>
      <c r="BG181" s="7">
        <v>0.07835</v>
      </c>
      <c r="BI181" s="87">
        <f t="shared" si="74"/>
        <v>462.37233825529427</v>
      </c>
      <c r="BJ181" s="87">
        <f t="shared" si="75"/>
        <v>-1609.9700293874562</v>
      </c>
      <c r="BK181" s="87">
        <f t="shared" si="76"/>
        <v>3047.547119306902</v>
      </c>
      <c r="BL181" s="87">
        <f t="shared" si="77"/>
        <v>1642.1654863958263</v>
      </c>
      <c r="BM181" s="87">
        <f t="shared" si="78"/>
        <v>7276.86431229033</v>
      </c>
      <c r="BN181" s="87">
        <f t="shared" si="79"/>
        <v>-396.05708240101</v>
      </c>
      <c r="BO181" s="87">
        <f t="shared" si="80"/>
        <v>-2439.9003438395416</v>
      </c>
      <c r="BP181" s="87">
        <f t="shared" si="81"/>
        <v>9215.688645996766</v>
      </c>
      <c r="BQ181" s="87">
        <f t="shared" si="82"/>
        <v>-4388.355348402352</v>
      </c>
      <c r="BR181" s="87">
        <f t="shared" si="83"/>
        <v>-3636.997298553541</v>
      </c>
      <c r="BS181" s="87">
        <f t="shared" si="84"/>
        <v>4295.121651384354</v>
      </c>
      <c r="BT181" s="87">
        <f t="shared" si="85"/>
        <v>1354.0020042692938</v>
      </c>
      <c r="BU181" s="87">
        <f t="shared" si="86"/>
        <v>1893.1942878034026</v>
      </c>
      <c r="BV181" s="87">
        <f t="shared" si="87"/>
        <v>4264.2753551717915</v>
      </c>
      <c r="BW181" s="87">
        <f t="shared" si="88"/>
        <v>-1803.3984966716519</v>
      </c>
      <c r="BX181" s="87">
        <f t="shared" si="89"/>
        <v>-4957.535372031367</v>
      </c>
      <c r="BY181" s="87">
        <f t="shared" si="90"/>
        <v>1750.703647802799</v>
      </c>
      <c r="BZ181" s="87">
        <f t="shared" si="91"/>
        <v>3849.2974431388607</v>
      </c>
      <c r="CB181" s="87">
        <f t="shared" si="92"/>
        <v>-456.44472892383226</v>
      </c>
      <c r="CC181" s="87">
        <f t="shared" si="93"/>
        <v>-2310.680504337588</v>
      </c>
      <c r="CD181" s="87">
        <f t="shared" si="94"/>
        <v>2449.792870033282</v>
      </c>
      <c r="CE181" s="87">
        <f t="shared" si="95"/>
        <v>975.7316113958262</v>
      </c>
      <c r="CF181" s="87">
        <f t="shared" si="96"/>
        <v>5981.9281010903305</v>
      </c>
      <c r="CG181" s="87">
        <f t="shared" si="97"/>
        <v>-1979.0924074010102</v>
      </c>
      <c r="CH181" s="87">
        <f t="shared" si="98"/>
        <v>-3648.8880270395416</v>
      </c>
      <c r="CI181" s="87">
        <f t="shared" si="99"/>
        <v>7932.134250496766</v>
      </c>
      <c r="CJ181" s="87">
        <f t="shared" si="100"/>
        <v>-6146.797090802353</v>
      </c>
      <c r="CK181" s="87">
        <f t="shared" si="101"/>
        <v>-4971.935802553541</v>
      </c>
      <c r="CL181" s="87">
        <f t="shared" si="102"/>
        <v>3466.127338944354</v>
      </c>
      <c r="CM181" s="87">
        <f t="shared" si="103"/>
        <v>221.5071779792938</v>
      </c>
      <c r="CN181" s="87">
        <f t="shared" si="104"/>
        <v>591.4952400034028</v>
      </c>
      <c r="CO181" s="87">
        <f t="shared" si="105"/>
        <v>2746.8508127717914</v>
      </c>
      <c r="CP181" s="87">
        <f t="shared" si="106"/>
        <v>-3741.6656406716525</v>
      </c>
      <c r="CQ181" s="87">
        <f t="shared" si="107"/>
        <v>-6753.530448231366</v>
      </c>
      <c r="CR181" s="87">
        <f t="shared" si="108"/>
        <v>684.348683302799</v>
      </c>
      <c r="CS181" s="87">
        <f t="shared" si="109"/>
        <v>1941.3566346388607</v>
      </c>
      <c r="CT181" s="9">
        <f t="shared" si="110"/>
        <v>-3017.761929304177</v>
      </c>
    </row>
    <row r="182" spans="1:98" ht="13.5">
      <c r="A182" s="113" t="s">
        <v>325</v>
      </c>
      <c r="B182" s="112" t="s">
        <v>324</v>
      </c>
      <c r="C182" s="87">
        <v>5757.27</v>
      </c>
      <c r="D182" s="87">
        <v>6700.4</v>
      </c>
      <c r="E182" s="87">
        <v>5428.97</v>
      </c>
      <c r="F182" s="87">
        <v>6687.02</v>
      </c>
      <c r="G182" s="87">
        <v>5618.57</v>
      </c>
      <c r="H182" s="87">
        <v>5396.64</v>
      </c>
      <c r="I182" s="87">
        <v>9353.91</v>
      </c>
      <c r="J182" s="87">
        <v>6456.06</v>
      </c>
      <c r="K182" s="87">
        <v>22357.66</v>
      </c>
      <c r="L182" s="87">
        <v>15355.54</v>
      </c>
      <c r="M182" s="87">
        <v>16992.3</v>
      </c>
      <c r="N182" s="87">
        <v>21623.27</v>
      </c>
      <c r="O182" s="86">
        <v>29129.2</v>
      </c>
      <c r="P182" s="87">
        <v>35456.33</v>
      </c>
      <c r="Q182" s="87">
        <v>41525.39</v>
      </c>
      <c r="R182" s="87">
        <v>54711.58</v>
      </c>
      <c r="S182" s="87">
        <v>36587.02</v>
      </c>
      <c r="T182" s="87">
        <v>32223.76</v>
      </c>
      <c r="U182" s="87">
        <v>27498.29</v>
      </c>
      <c r="W182" s="110">
        <v>0.2156148469036132</v>
      </c>
      <c r="X182" s="110">
        <v>-0.14124888636915855</v>
      </c>
      <c r="Y182" s="110">
        <v>0.30679996227482786</v>
      </c>
      <c r="Z182" s="110">
        <v>-0.10457563510392598</v>
      </c>
      <c r="AA182" s="110">
        <v>0.04110582735552515</v>
      </c>
      <c r="AB182" s="110">
        <v>0.7838507393357588</v>
      </c>
      <c r="AC182" s="110">
        <v>-0.14707924659317761</v>
      </c>
      <c r="AD182" s="110">
        <v>1.0599908410929628</v>
      </c>
      <c r="AE182" s="110">
        <v>-0.29578856366555517</v>
      </c>
      <c r="AF182" s="110">
        <v>0.1409680813749561</v>
      </c>
      <c r="AG182" s="110">
        <v>0.3017000215192598</v>
      </c>
      <c r="AH182" s="110">
        <v>0.37555203929811287</v>
      </c>
      <c r="AI182" s="110">
        <v>0.24580476129976003</v>
      </c>
      <c r="AJ182" s="110">
        <v>0.19784761595007816</v>
      </c>
      <c r="AK182" s="110">
        <v>0.3514413092875428</v>
      </c>
      <c r="AL182" s="110">
        <v>-0.29859471718545016</v>
      </c>
      <c r="AM182" s="110">
        <v>-0.08395820841900326</v>
      </c>
      <c r="AN182" s="110">
        <v>-0.10443804034582138</v>
      </c>
      <c r="AP182" s="7">
        <v>0.10684</v>
      </c>
      <c r="AQ182" s="7">
        <v>0.09475</v>
      </c>
      <c r="AR182" s="7">
        <v>0.11835000000000001</v>
      </c>
      <c r="AS182" s="7">
        <v>0.09015000000000001</v>
      </c>
      <c r="AT182" s="7">
        <v>0.10097</v>
      </c>
      <c r="AU182" s="7">
        <v>0.08858</v>
      </c>
      <c r="AV182" s="7">
        <v>0.07477161002144195</v>
      </c>
      <c r="AW182" s="7">
        <v>0.09762718885274144</v>
      </c>
      <c r="AX182" s="7">
        <v>0.08277578048412504</v>
      </c>
      <c r="AY182" s="7">
        <v>0.0824</v>
      </c>
      <c r="AZ182" s="7">
        <v>0.06986700000000001</v>
      </c>
      <c r="BA182" s="7">
        <v>0.074631</v>
      </c>
      <c r="BB182" s="7">
        <v>0.08018</v>
      </c>
      <c r="BC182" s="7">
        <v>0.08398</v>
      </c>
      <c r="BD182" s="7">
        <v>0.08910000000000001</v>
      </c>
      <c r="BE182" s="7">
        <v>0.08034</v>
      </c>
      <c r="BF182" s="7">
        <v>0.06251</v>
      </c>
      <c r="BG182" s="7">
        <v>0.07835</v>
      </c>
      <c r="BI182" s="87">
        <f t="shared" si="74"/>
        <v>1241.3528896327653</v>
      </c>
      <c r="BJ182" s="87">
        <f t="shared" si="75"/>
        <v>-946.4240382279099</v>
      </c>
      <c r="BK182" s="87">
        <f t="shared" si="76"/>
        <v>1665.6077911911723</v>
      </c>
      <c r="BL182" s="87">
        <f t="shared" si="77"/>
        <v>-699.2993634526551</v>
      </c>
      <c r="BM182" s="87">
        <f t="shared" si="78"/>
        <v>230.95596840493292</v>
      </c>
      <c r="BN182" s="87">
        <f t="shared" si="79"/>
        <v>4230.16025392893</v>
      </c>
      <c r="BO182" s="87">
        <f t="shared" si="80"/>
        <v>-1375.76603550039</v>
      </c>
      <c r="BP182" s="87">
        <f t="shared" si="81"/>
        <v>6843.364469546634</v>
      </c>
      <c r="BQ182" s="87">
        <f t="shared" si="82"/>
        <v>-6613.140138322836</v>
      </c>
      <c r="BR182" s="87">
        <f t="shared" si="83"/>
        <v>2164.641012276393</v>
      </c>
      <c r="BS182" s="87">
        <f t="shared" si="84"/>
        <v>5126.577275661718</v>
      </c>
      <c r="BT182" s="87">
        <f t="shared" si="85"/>
        <v>8120.663144793705</v>
      </c>
      <c r="BU182" s="87">
        <f t="shared" si="86"/>
        <v>7160.09605285297</v>
      </c>
      <c r="BV182" s="87">
        <f t="shared" si="87"/>
        <v>7014.950360839235</v>
      </c>
      <c r="BW182" s="87">
        <f t="shared" si="88"/>
        <v>14593.737430275836</v>
      </c>
      <c r="BX182" s="87">
        <f t="shared" si="89"/>
        <v>-16336.588756869132</v>
      </c>
      <c r="BY182" s="87">
        <f t="shared" si="90"/>
        <v>-3071.7806505902404</v>
      </c>
      <c r="BZ182" s="87">
        <f t="shared" si="91"/>
        <v>-3365.386346974065</v>
      </c>
      <c r="CB182" s="87">
        <f t="shared" si="92"/>
        <v>626.2461628327652</v>
      </c>
      <c r="CC182" s="87">
        <f t="shared" si="93"/>
        <v>-1581.28693822791</v>
      </c>
      <c r="CD182" s="87">
        <f t="shared" si="94"/>
        <v>1023.0891916911722</v>
      </c>
      <c r="CE182" s="87">
        <f t="shared" si="95"/>
        <v>-1302.1342164526552</v>
      </c>
      <c r="CF182" s="87">
        <f t="shared" si="96"/>
        <v>-336.3510444950671</v>
      </c>
      <c r="CG182" s="87">
        <f t="shared" si="97"/>
        <v>3752.1258827289294</v>
      </c>
      <c r="CH182" s="87">
        <f t="shared" si="98"/>
        <v>-2075.172946196056</v>
      </c>
      <c r="CI182" s="87">
        <f t="shared" si="99"/>
        <v>6213.077480682004</v>
      </c>
      <c r="CJ182" s="87">
        <f t="shared" si="100"/>
        <v>-8463.812894621538</v>
      </c>
      <c r="CK182" s="87">
        <f t="shared" si="101"/>
        <v>899.3445162763933</v>
      </c>
      <c r="CL182" s="87">
        <f t="shared" si="102"/>
        <v>3939.3762515617177</v>
      </c>
      <c r="CM182" s="87">
        <f t="shared" si="103"/>
        <v>6506.896881423705</v>
      </c>
      <c r="CN182" s="87">
        <f t="shared" si="104"/>
        <v>4824.51679685297</v>
      </c>
      <c r="CO182" s="87">
        <f t="shared" si="105"/>
        <v>4037.327767439235</v>
      </c>
      <c r="CP182" s="87">
        <f t="shared" si="106"/>
        <v>10893.825181275837</v>
      </c>
      <c r="CQ182" s="87">
        <f t="shared" si="107"/>
        <v>-20732.11709406913</v>
      </c>
      <c r="CR182" s="87">
        <f t="shared" si="108"/>
        <v>-5358.83527079024</v>
      </c>
      <c r="CS182" s="87">
        <f t="shared" si="109"/>
        <v>-5890.117942974065</v>
      </c>
      <c r="CT182" s="9">
        <f t="shared" si="110"/>
        <v>-3024.0022350619347</v>
      </c>
    </row>
    <row r="183" spans="1:98" ht="13.5">
      <c r="A183" s="113" t="s">
        <v>495</v>
      </c>
      <c r="B183" s="112" t="s">
        <v>494</v>
      </c>
      <c r="C183" s="87">
        <v>1768.24</v>
      </c>
      <c r="D183" s="87">
        <v>2171.79</v>
      </c>
      <c r="E183" s="87">
        <v>1906.14</v>
      </c>
      <c r="F183" s="87">
        <v>2395.56</v>
      </c>
      <c r="G183" s="87">
        <v>2399.93</v>
      </c>
      <c r="H183" s="87">
        <v>3101.26</v>
      </c>
      <c r="I183" s="87">
        <v>3577.16</v>
      </c>
      <c r="J183" s="87">
        <v>2235.38</v>
      </c>
      <c r="K183" s="87">
        <v>6267.83</v>
      </c>
      <c r="L183" s="87">
        <v>4768.66</v>
      </c>
      <c r="M183" s="87">
        <v>4981.2</v>
      </c>
      <c r="N183" s="87">
        <v>5762.09</v>
      </c>
      <c r="O183" s="86">
        <v>6004.53</v>
      </c>
      <c r="P183" s="87">
        <v>5686.87</v>
      </c>
      <c r="Q183" s="87">
        <v>6579.39</v>
      </c>
      <c r="R183" s="87">
        <v>5179.11</v>
      </c>
      <c r="S183" s="87">
        <v>3008.44</v>
      </c>
      <c r="T183" s="87">
        <v>4241.1</v>
      </c>
      <c r="U183" s="87">
        <v>4903.74</v>
      </c>
      <c r="W183" s="110">
        <v>0.2955379563453737</v>
      </c>
      <c r="X183" s="110">
        <v>-0.05009691367228275</v>
      </c>
      <c r="Y183" s="110">
        <v>0.3479830481870976</v>
      </c>
      <c r="Z183" s="110">
        <v>0.08360503027480215</v>
      </c>
      <c r="AA183" s="110">
        <v>0.3035675908016333</v>
      </c>
      <c r="AB183" s="110">
        <v>0.27532767290412985</v>
      </c>
      <c r="AC183" s="110">
        <v>-0.38827483679141617</v>
      </c>
      <c r="AD183" s="110">
        <v>0.8139264581572274</v>
      </c>
      <c r="AE183" s="110">
        <v>-0.21646181627541217</v>
      </c>
      <c r="AF183" s="110">
        <v>-0.07917626942234779</v>
      </c>
      <c r="AG183" s="110">
        <v>0.1613918940739545</v>
      </c>
      <c r="AH183" s="110">
        <v>0.08446298227320126</v>
      </c>
      <c r="AI183" s="110">
        <v>-0.047370883893258386</v>
      </c>
      <c r="AJ183" s="110">
        <v>0.20510318747350498</v>
      </c>
      <c r="AK183" s="110">
        <v>-0.18236233486325626</v>
      </c>
      <c r="AL183" s="110">
        <v>-0.3856276547796277</v>
      </c>
      <c r="AM183" s="110">
        <v>0.514744622908909</v>
      </c>
      <c r="AN183" s="110">
        <v>0.21262309758281117</v>
      </c>
      <c r="AP183" s="7">
        <v>0.10684</v>
      </c>
      <c r="AQ183" s="7">
        <v>0.09475</v>
      </c>
      <c r="AR183" s="7">
        <v>0.11835000000000001</v>
      </c>
      <c r="AS183" s="7">
        <v>0.09015000000000001</v>
      </c>
      <c r="AT183" s="7">
        <v>0.10097</v>
      </c>
      <c r="AU183" s="7">
        <v>0.08858</v>
      </c>
      <c r="AV183" s="7">
        <v>0.07447000000000001</v>
      </c>
      <c r="AW183" s="7">
        <v>0.09794200000000003</v>
      </c>
      <c r="AX183" s="7">
        <v>0.08304800000000001</v>
      </c>
      <c r="AY183" s="7">
        <v>0.0824</v>
      </c>
      <c r="AZ183" s="7">
        <v>0.06986700000000001</v>
      </c>
      <c r="BA183" s="7">
        <v>0.07476005930091187</v>
      </c>
      <c r="BB183" s="7">
        <v>0.08018</v>
      </c>
      <c r="BC183" s="7">
        <v>0.08398</v>
      </c>
      <c r="BD183" s="7">
        <v>0.08910000000000001</v>
      </c>
      <c r="BE183" s="7">
        <v>0.08034</v>
      </c>
      <c r="BF183" s="7">
        <v>0.06251</v>
      </c>
      <c r="BG183" s="7">
        <v>0.07835</v>
      </c>
      <c r="BI183" s="87">
        <f t="shared" si="74"/>
        <v>522.5820359281437</v>
      </c>
      <c r="BJ183" s="87">
        <f t="shared" si="75"/>
        <v>-108.79997614432695</v>
      </c>
      <c r="BK183" s="87">
        <f t="shared" si="76"/>
        <v>663.3044074713542</v>
      </c>
      <c r="BL183" s="87">
        <f t="shared" si="77"/>
        <v>200.28086632510502</v>
      </c>
      <c r="BM183" s="87">
        <f t="shared" si="78"/>
        <v>728.5409681925638</v>
      </c>
      <c r="BN183" s="87">
        <f t="shared" si="79"/>
        <v>853.8626988706618</v>
      </c>
      <c r="BO183" s="87">
        <f t="shared" si="80"/>
        <v>-1388.9212151767822</v>
      </c>
      <c r="BP183" s="87">
        <f t="shared" si="81"/>
        <v>1819.4349260355032</v>
      </c>
      <c r="BQ183" s="87">
        <f t="shared" si="82"/>
        <v>-1356.7458659055167</v>
      </c>
      <c r="BR183" s="87">
        <f t="shared" si="83"/>
        <v>-377.564708943573</v>
      </c>
      <c r="BS183" s="87">
        <f t="shared" si="84"/>
        <v>803.925302761182</v>
      </c>
      <c r="BT183" s="87">
        <f t="shared" si="85"/>
        <v>486.68330552659023</v>
      </c>
      <c r="BU183" s="87">
        <f t="shared" si="86"/>
        <v>-284.43989346358677</v>
      </c>
      <c r="BV183" s="87">
        <f t="shared" si="87"/>
        <v>1166.3951637474513</v>
      </c>
      <c r="BW183" s="87">
        <f t="shared" si="88"/>
        <v>-1199.8329223759597</v>
      </c>
      <c r="BX183" s="87">
        <f t="shared" si="89"/>
        <v>-1997.2080431457175</v>
      </c>
      <c r="BY183" s="87">
        <f t="shared" si="90"/>
        <v>1548.5783133440782</v>
      </c>
      <c r="BZ183" s="87">
        <f t="shared" si="91"/>
        <v>901.7558191584606</v>
      </c>
      <c r="CB183" s="87">
        <f t="shared" si="92"/>
        <v>333.66327432814364</v>
      </c>
      <c r="CC183" s="87">
        <f t="shared" si="93"/>
        <v>-314.57707864432695</v>
      </c>
      <c r="CD183" s="87">
        <f t="shared" si="94"/>
        <v>437.71273847135416</v>
      </c>
      <c r="CE183" s="87">
        <f t="shared" si="95"/>
        <v>-15.67886767489498</v>
      </c>
      <c r="CF183" s="87">
        <f t="shared" si="96"/>
        <v>486.2200360925638</v>
      </c>
      <c r="CG183" s="87">
        <f t="shared" si="97"/>
        <v>579.1530880706619</v>
      </c>
      <c r="CH183" s="87">
        <f t="shared" si="98"/>
        <v>-1655.3123203767823</v>
      </c>
      <c r="CI183" s="87">
        <f t="shared" si="99"/>
        <v>1600.4973380755032</v>
      </c>
      <c r="CJ183" s="87">
        <f t="shared" si="100"/>
        <v>-1877.2766117455167</v>
      </c>
      <c r="CK183" s="87">
        <f t="shared" si="101"/>
        <v>-770.502292943573</v>
      </c>
      <c r="CL183" s="87">
        <f t="shared" si="102"/>
        <v>455.90380236118204</v>
      </c>
      <c r="CM183" s="87">
        <f t="shared" si="103"/>
        <v>55.90911542939897</v>
      </c>
      <c r="CN183" s="87">
        <f t="shared" si="104"/>
        <v>-765.8831088635867</v>
      </c>
      <c r="CO183" s="87">
        <f t="shared" si="105"/>
        <v>688.8118211474513</v>
      </c>
      <c r="CP183" s="87">
        <f t="shared" si="106"/>
        <v>-1786.0565713759597</v>
      </c>
      <c r="CQ183" s="87">
        <f t="shared" si="107"/>
        <v>-2413.2977405457173</v>
      </c>
      <c r="CR183" s="87">
        <f t="shared" si="108"/>
        <v>1360.5207289440782</v>
      </c>
      <c r="CS183" s="87">
        <f t="shared" si="109"/>
        <v>569.4656341584605</v>
      </c>
      <c r="CT183" s="9">
        <f t="shared" si="110"/>
        <v>-3030.7270150915606</v>
      </c>
    </row>
    <row r="184" spans="1:98" ht="13.5">
      <c r="A184" s="113" t="s">
        <v>509</v>
      </c>
      <c r="B184" s="112" t="s">
        <v>508</v>
      </c>
      <c r="C184" s="87">
        <v>249.24</v>
      </c>
      <c r="D184" s="87">
        <v>485.08</v>
      </c>
      <c r="E184" s="87">
        <v>799.85</v>
      </c>
      <c r="F184" s="87">
        <v>890.19</v>
      </c>
      <c r="G184" s="87">
        <v>875.56</v>
      </c>
      <c r="H184" s="87">
        <v>1088.09</v>
      </c>
      <c r="I184" s="87">
        <v>1691.56</v>
      </c>
      <c r="J184" s="87">
        <v>4791.7</v>
      </c>
      <c r="K184" s="87">
        <v>4723.91</v>
      </c>
      <c r="L184" s="87">
        <v>5653.81</v>
      </c>
      <c r="M184" s="87">
        <v>4073.59</v>
      </c>
      <c r="N184" s="87">
        <v>6405.73</v>
      </c>
      <c r="O184" s="86">
        <v>3898.74</v>
      </c>
      <c r="P184" s="87">
        <v>3217.08</v>
      </c>
      <c r="Q184" s="87">
        <v>4254.45</v>
      </c>
      <c r="R184" s="87">
        <v>3202.11</v>
      </c>
      <c r="S184" s="87">
        <v>1205.17</v>
      </c>
      <c r="T184" s="87">
        <v>2263.98</v>
      </c>
      <c r="U184" s="87">
        <v>2914.87</v>
      </c>
      <c r="W184" s="110">
        <v>0.8768922528940339</v>
      </c>
      <c r="X184" s="110">
        <v>0.4598505515359981</v>
      </c>
      <c r="Y184" s="110">
        <v>0.0799480012999676</v>
      </c>
      <c r="Z184" s="110">
        <v>0.0034607282575984666</v>
      </c>
      <c r="AA184" s="110">
        <v>0.19268256110361381</v>
      </c>
      <c r="AB184" s="110">
        <v>0.5318707568518986</v>
      </c>
      <c r="AC184" s="110">
        <v>1.4753990725922277</v>
      </c>
      <c r="AD184" s="110">
        <v>-0.1201200205560069</v>
      </c>
      <c r="AE184" s="110">
        <v>0.09774478587712188</v>
      </c>
      <c r="AF184" s="110">
        <v>-0.2882176263623102</v>
      </c>
      <c r="AG184" s="110">
        <v>0.4975163966049383</v>
      </c>
      <c r="AH184" s="110">
        <v>-0.33601159326946306</v>
      </c>
      <c r="AI184" s="110">
        <v>-0.13517384696805645</v>
      </c>
      <c r="AJ184" s="110">
        <v>0.4270311087655865</v>
      </c>
      <c r="AK184" s="110">
        <v>-0.19901171814295848</v>
      </c>
      <c r="AL184" s="110">
        <v>-0.5524131359470319</v>
      </c>
      <c r="AM184" s="110">
        <v>0.8914140859908259</v>
      </c>
      <c r="AN184" s="110">
        <v>0.38474503501453383</v>
      </c>
      <c r="AP184" s="7">
        <v>0.147100304824828</v>
      </c>
      <c r="AQ184" s="7">
        <v>0.12903102558382218</v>
      </c>
      <c r="AR184" s="7">
        <v>0.15317596110024034</v>
      </c>
      <c r="AS184" s="7">
        <v>0.11824421357318668</v>
      </c>
      <c r="AT184" s="7">
        <v>0.13425305485617756</v>
      </c>
      <c r="AU184" s="7">
        <v>0.11645841795425167</v>
      </c>
      <c r="AV184" s="7">
        <v>0.10387284339747946</v>
      </c>
      <c r="AW184" s="7">
        <v>0.13415384548679943</v>
      </c>
      <c r="AX184" s="7">
        <v>0.1179053305041784</v>
      </c>
      <c r="AY184" s="7">
        <v>0.11572373067325432</v>
      </c>
      <c r="AZ184" s="7">
        <v>0.10018895447982917</v>
      </c>
      <c r="BA184" s="7">
        <v>0.10020990274903926</v>
      </c>
      <c r="BB184" s="7">
        <v>0.08018</v>
      </c>
      <c r="BC184" s="7">
        <v>0.08398</v>
      </c>
      <c r="BD184" s="7">
        <v>0.08910000000000001</v>
      </c>
      <c r="BE184" s="7">
        <v>0.08034</v>
      </c>
      <c r="BF184" s="7">
        <v>0.06251</v>
      </c>
      <c r="BG184" s="7">
        <v>0.07835</v>
      </c>
      <c r="BI184" s="87">
        <f t="shared" si="74"/>
        <v>218.55662511130902</v>
      </c>
      <c r="BJ184" s="87">
        <f t="shared" si="75"/>
        <v>223.06430553908194</v>
      </c>
      <c r="BK184" s="87">
        <f t="shared" si="76"/>
        <v>63.94640883977908</v>
      </c>
      <c r="BL184" s="87">
        <f t="shared" si="77"/>
        <v>3.0807056876315793</v>
      </c>
      <c r="BM184" s="87">
        <f t="shared" si="78"/>
        <v>168.7051431998801</v>
      </c>
      <c r="BN184" s="87">
        <f t="shared" si="79"/>
        <v>578.7232518229822</v>
      </c>
      <c r="BO184" s="87">
        <f t="shared" si="80"/>
        <v>2495.7260552341086</v>
      </c>
      <c r="BP184" s="87">
        <f t="shared" si="81"/>
        <v>-575.5791024982183</v>
      </c>
      <c r="BQ184" s="87">
        <f t="shared" si="82"/>
        <v>461.7375714527948</v>
      </c>
      <c r="BR184" s="87">
        <f t="shared" si="83"/>
        <v>-1629.527698103493</v>
      </c>
      <c r="BS184" s="87">
        <f t="shared" si="84"/>
        <v>2026.6778180459107</v>
      </c>
      <c r="BT184" s="87">
        <f t="shared" si="85"/>
        <v>-2152.3995433539976</v>
      </c>
      <c r="BU184" s="87">
        <f t="shared" si="86"/>
        <v>-527.0076841282404</v>
      </c>
      <c r="BV184" s="87">
        <f t="shared" si="87"/>
        <v>1373.7932393875928</v>
      </c>
      <c r="BW184" s="87">
        <f t="shared" si="88"/>
        <v>-846.6854042533097</v>
      </c>
      <c r="BX184" s="87">
        <f t="shared" si="89"/>
        <v>-1768.8876267473504</v>
      </c>
      <c r="BY184" s="87">
        <f t="shared" si="90"/>
        <v>1074.3055140135639</v>
      </c>
      <c r="BZ184" s="87">
        <f t="shared" si="91"/>
        <v>871.0550643722044</v>
      </c>
      <c r="CB184" s="87">
        <f t="shared" si="92"/>
        <v>181.8933451367689</v>
      </c>
      <c r="CC184" s="87">
        <f t="shared" si="93"/>
        <v>160.47393564888148</v>
      </c>
      <c r="CD184" s="87">
        <f t="shared" si="94"/>
        <v>-58.57138364624816</v>
      </c>
      <c r="CE184" s="87">
        <f t="shared" si="95"/>
        <v>-102.17911079308348</v>
      </c>
      <c r="CF184" s="87">
        <f t="shared" si="96"/>
        <v>51.158538490005284</v>
      </c>
      <c r="CG184" s="87">
        <f t="shared" si="97"/>
        <v>452.0060118311406</v>
      </c>
      <c r="CH184" s="87">
        <f t="shared" si="98"/>
        <v>2320.0189082566685</v>
      </c>
      <c r="CI184" s="87">
        <f t="shared" si="99"/>
        <v>-1218.4040839173151</v>
      </c>
      <c r="CJ184" s="87">
        <f t="shared" si="100"/>
        <v>-95.23659836919856</v>
      </c>
      <c r="CK184" s="87">
        <f t="shared" si="101"/>
        <v>-2283.807683821245</v>
      </c>
      <c r="CL184" s="87">
        <f t="shared" si="102"/>
        <v>1618.5490949664234</v>
      </c>
      <c r="CM184" s="87">
        <f t="shared" si="103"/>
        <v>-2794.317123690601</v>
      </c>
      <c r="CN184" s="87">
        <f t="shared" si="104"/>
        <v>-839.6086573282404</v>
      </c>
      <c r="CO184" s="87">
        <f t="shared" si="105"/>
        <v>1103.622860987593</v>
      </c>
      <c r="CP184" s="87">
        <f t="shared" si="106"/>
        <v>-1225.7568992533097</v>
      </c>
      <c r="CQ184" s="87">
        <f t="shared" si="107"/>
        <v>-2026.1451441473503</v>
      </c>
      <c r="CR184" s="87">
        <f t="shared" si="108"/>
        <v>998.9703373135638</v>
      </c>
      <c r="CS184" s="87">
        <f t="shared" si="109"/>
        <v>693.6722313722042</v>
      </c>
      <c r="CT184" s="9">
        <f t="shared" si="110"/>
        <v>-3063.6614209633426</v>
      </c>
    </row>
    <row r="185" spans="1:98" ht="13.5">
      <c r="A185" s="113" t="s">
        <v>505</v>
      </c>
      <c r="B185" s="112" t="s">
        <v>504</v>
      </c>
      <c r="C185" s="87">
        <v>1610.22</v>
      </c>
      <c r="D185" s="87">
        <v>1826.52</v>
      </c>
      <c r="E185" s="87">
        <v>2065.85</v>
      </c>
      <c r="F185" s="87">
        <v>3162.62</v>
      </c>
      <c r="G185" s="87">
        <v>4776.99</v>
      </c>
      <c r="H185" s="87">
        <v>7680.39</v>
      </c>
      <c r="I185" s="87">
        <v>5032.31</v>
      </c>
      <c r="J185" s="87">
        <v>3756.75</v>
      </c>
      <c r="K185" s="87">
        <v>5804.43</v>
      </c>
      <c r="L185" s="87">
        <v>8600.8</v>
      </c>
      <c r="M185" s="87">
        <v>17705.88</v>
      </c>
      <c r="N185" s="87">
        <v>17507.13</v>
      </c>
      <c r="O185" s="86">
        <v>19298.98</v>
      </c>
      <c r="P185" s="87">
        <v>21357.19</v>
      </c>
      <c r="Q185" s="87">
        <v>23384.45</v>
      </c>
      <c r="R185" s="87">
        <v>26608.78</v>
      </c>
      <c r="S185" s="87">
        <v>14725.46</v>
      </c>
      <c r="T185" s="87">
        <v>17523.02</v>
      </c>
      <c r="U185" s="87">
        <v>18915.02</v>
      </c>
      <c r="W185" s="110">
        <v>0.14530190506942198</v>
      </c>
      <c r="X185" s="110">
        <v>0.16932619114744862</v>
      </c>
      <c r="Y185" s="110">
        <v>0.5709325875204938</v>
      </c>
      <c r="Z185" s="110">
        <v>0.32327030511388033</v>
      </c>
      <c r="AA185" s="110">
        <v>0.41392268525499043</v>
      </c>
      <c r="AB185" s="110">
        <v>-0.3523587652882936</v>
      </c>
      <c r="AC185" s="110">
        <v>-0.24195713851454048</v>
      </c>
      <c r="AD185" s="110">
        <v>0.5728750689234574</v>
      </c>
      <c r="AE185" s="110">
        <v>0.23666011579115098</v>
      </c>
      <c r="AF185" s="110">
        <v>-0.02392344497607657</v>
      </c>
      <c r="AG185" s="110">
        <v>0.0030802267046854404</v>
      </c>
      <c r="AH185" s="110">
        <v>0.156793416273316</v>
      </c>
      <c r="AI185" s="110">
        <v>0.1262200500420556</v>
      </c>
      <c r="AJ185" s="110">
        <v>0.14630102410178103</v>
      </c>
      <c r="AK185" s="110">
        <v>0.18455311061566082</v>
      </c>
      <c r="AL185" s="110">
        <v>-0.4124251782851005</v>
      </c>
      <c r="AM185" s="110">
        <v>0.2846445962473929</v>
      </c>
      <c r="AN185" s="110">
        <v>0.19614730595263463</v>
      </c>
      <c r="AP185" s="7">
        <v>0.11946825295354266</v>
      </c>
      <c r="AQ185" s="7">
        <v>0.10584070924919041</v>
      </c>
      <c r="AR185" s="7">
        <v>0.1284446590955879</v>
      </c>
      <c r="AS185" s="7">
        <v>0.09015000000000001</v>
      </c>
      <c r="AT185" s="7">
        <v>0.10097</v>
      </c>
      <c r="AU185" s="7">
        <v>0.092243710496311</v>
      </c>
      <c r="AV185" s="7">
        <v>0.07759324601710425</v>
      </c>
      <c r="AW185" s="7">
        <v>0.10179457936518016</v>
      </c>
      <c r="AX185" s="7">
        <v>0.08629309857883939</v>
      </c>
      <c r="AY185" s="7">
        <v>0.08337464578054368</v>
      </c>
      <c r="AZ185" s="7">
        <v>0.06986700000000001</v>
      </c>
      <c r="BA185" s="7">
        <v>0.074631</v>
      </c>
      <c r="BB185" s="7">
        <v>0.08018</v>
      </c>
      <c r="BC185" s="7">
        <v>0.08398</v>
      </c>
      <c r="BD185" s="7">
        <v>0.08910000000000001</v>
      </c>
      <c r="BE185" s="7">
        <v>0.08034</v>
      </c>
      <c r="BF185" s="7">
        <v>0.06251</v>
      </c>
      <c r="BG185" s="7">
        <v>0.07835</v>
      </c>
      <c r="BI185" s="87">
        <f t="shared" si="74"/>
        <v>233.96803358088465</v>
      </c>
      <c r="BJ185" s="87">
        <f t="shared" si="75"/>
        <v>309.27767465463785</v>
      </c>
      <c r="BK185" s="87">
        <f t="shared" si="76"/>
        <v>1179.461085929212</v>
      </c>
      <c r="BL185" s="87">
        <f t="shared" si="77"/>
        <v>1022.3811323592602</v>
      </c>
      <c r="BM185" s="87">
        <f t="shared" si="78"/>
        <v>1977.3045282362366</v>
      </c>
      <c r="BN185" s="87">
        <f t="shared" si="79"/>
        <v>-2706.252737332557</v>
      </c>
      <c r="BO185" s="87">
        <f t="shared" si="80"/>
        <v>-1217.6033277181073</v>
      </c>
      <c r="BP185" s="87">
        <f t="shared" si="81"/>
        <v>2152.148415178199</v>
      </c>
      <c r="BQ185" s="87">
        <f t="shared" si="82"/>
        <v>1373.6770759016306</v>
      </c>
      <c r="BR185" s="87">
        <f t="shared" si="83"/>
        <v>-205.76076555023934</v>
      </c>
      <c r="BS185" s="87">
        <f t="shared" si="84"/>
        <v>54.53812440595585</v>
      </c>
      <c r="BT185" s="87">
        <f t="shared" si="85"/>
        <v>2745.0027218410587</v>
      </c>
      <c r="BU185" s="87">
        <f t="shared" si="86"/>
        <v>2435.9182213606305</v>
      </c>
      <c r="BV185" s="87">
        <f t="shared" si="87"/>
        <v>3124.5787689363165</v>
      </c>
      <c r="BW185" s="87">
        <f t="shared" si="88"/>
        <v>4315.67298753639</v>
      </c>
      <c r="BX185" s="87">
        <f t="shared" si="89"/>
        <v>-10974.130835449016</v>
      </c>
      <c r="BY185" s="87">
        <f t="shared" si="90"/>
        <v>4191.522616257134</v>
      </c>
      <c r="BZ185" s="87">
        <f t="shared" si="91"/>
        <v>3437.093165154136</v>
      </c>
      <c r="CB185" s="87">
        <f t="shared" si="92"/>
        <v>41.597863310031194</v>
      </c>
      <c r="CC185" s="87">
        <f t="shared" si="93"/>
        <v>115.95750239680659</v>
      </c>
      <c r="CD185" s="87">
        <f t="shared" si="94"/>
        <v>914.1136869365919</v>
      </c>
      <c r="CE185" s="87">
        <f t="shared" si="95"/>
        <v>737.2709393592602</v>
      </c>
      <c r="CF185" s="87">
        <f t="shared" si="96"/>
        <v>1494.9718479362366</v>
      </c>
      <c r="CG185" s="87">
        <f t="shared" si="97"/>
        <v>-3414.720408991319</v>
      </c>
      <c r="CH185" s="87">
        <f t="shared" si="98"/>
        <v>-1608.0765955824413</v>
      </c>
      <c r="CI185" s="87">
        <f t="shared" si="99"/>
        <v>1769.7316291480581</v>
      </c>
      <c r="CJ185" s="87">
        <f t="shared" si="100"/>
        <v>872.7948257176579</v>
      </c>
      <c r="CK185" s="87">
        <f t="shared" si="101"/>
        <v>-922.8494189795393</v>
      </c>
      <c r="CL185" s="87">
        <f t="shared" si="102"/>
        <v>-1182.5185935540444</v>
      </c>
      <c r="CM185" s="87">
        <f t="shared" si="103"/>
        <v>1438.4281028110588</v>
      </c>
      <c r="CN185" s="87">
        <f t="shared" si="104"/>
        <v>888.5260049606303</v>
      </c>
      <c r="CO185" s="87">
        <f t="shared" si="105"/>
        <v>1331.0019527363168</v>
      </c>
      <c r="CP185" s="87">
        <f t="shared" si="106"/>
        <v>2232.1184925363896</v>
      </c>
      <c r="CQ185" s="87">
        <f t="shared" si="107"/>
        <v>-13111.880220649015</v>
      </c>
      <c r="CR185" s="87">
        <f t="shared" si="108"/>
        <v>3271.034111657134</v>
      </c>
      <c r="CS185" s="87">
        <f t="shared" si="109"/>
        <v>2064.164548154136</v>
      </c>
      <c r="CT185" s="9">
        <f t="shared" si="110"/>
        <v>-3068.3337300960507</v>
      </c>
    </row>
    <row r="186" spans="1:98" ht="13.5">
      <c r="A186" s="113" t="s">
        <v>467</v>
      </c>
      <c r="B186" s="112" t="s">
        <v>466</v>
      </c>
      <c r="C186" s="87">
        <v>2245.39</v>
      </c>
      <c r="D186" s="87">
        <v>2661.7</v>
      </c>
      <c r="E186" s="87">
        <v>2892.85</v>
      </c>
      <c r="F186" s="87">
        <v>2810.21</v>
      </c>
      <c r="G186" s="87">
        <v>3040.81</v>
      </c>
      <c r="H186" s="87">
        <v>2936.25</v>
      </c>
      <c r="I186" s="87">
        <v>3011.74</v>
      </c>
      <c r="J186" s="87">
        <v>4458.6</v>
      </c>
      <c r="K186" s="87">
        <v>3218.13</v>
      </c>
      <c r="L186" s="87">
        <v>3066.76</v>
      </c>
      <c r="M186" s="87">
        <v>4945.75</v>
      </c>
      <c r="N186" s="87">
        <v>5966.86</v>
      </c>
      <c r="O186" s="86">
        <v>6867.8</v>
      </c>
      <c r="P186" s="87">
        <v>5086.4</v>
      </c>
      <c r="Q186" s="87">
        <v>5446.48</v>
      </c>
      <c r="R186" s="87">
        <v>5782.51</v>
      </c>
      <c r="S186" s="87">
        <v>1911.39</v>
      </c>
      <c r="T186" s="87">
        <v>4899.69</v>
      </c>
      <c r="U186" s="87">
        <v>4401.54</v>
      </c>
      <c r="W186" s="110">
        <v>0.20482126187469119</v>
      </c>
      <c r="X186" s="110">
        <v>0.10414292876350206</v>
      </c>
      <c r="Y186" s="110">
        <v>0.09597127053578802</v>
      </c>
      <c r="Z186" s="110">
        <v>0.1356257768068998</v>
      </c>
      <c r="AA186" s="110">
        <v>-0.017013796763067024</v>
      </c>
      <c r="AB186" s="110">
        <v>0.06805222848274228</v>
      </c>
      <c r="AC186" s="110">
        <v>0.5081185241344455</v>
      </c>
      <c r="AD186" s="110">
        <v>-0.26157809848976776</v>
      </c>
      <c r="AE186" s="110">
        <v>0.00822625024820578</v>
      </c>
      <c r="AF186" s="110">
        <v>-0.17201699350083</v>
      </c>
      <c r="AG186" s="110">
        <v>0.25005946515342004</v>
      </c>
      <c r="AH186" s="110">
        <v>0.17663368489724918</v>
      </c>
      <c r="AI186" s="110">
        <v>-0.14580130978983952</v>
      </c>
      <c r="AJ186" s="110">
        <v>0.1094191447588948</v>
      </c>
      <c r="AK186" s="110">
        <v>0.07200039982553053</v>
      </c>
      <c r="AL186" s="110">
        <v>-0.6254815781777803</v>
      </c>
      <c r="AM186" s="110">
        <v>1.699700107508629</v>
      </c>
      <c r="AN186" s="110">
        <v>-0.05140866619997586</v>
      </c>
      <c r="AP186" s="7">
        <v>0.1108874484014533</v>
      </c>
      <c r="AQ186" s="7">
        <v>0.09829699201187814</v>
      </c>
      <c r="AR186" s="7">
        <v>0.11835000000000001</v>
      </c>
      <c r="AS186" s="7">
        <v>0.09015000000000001</v>
      </c>
      <c r="AT186" s="7">
        <v>0.10283258117328807</v>
      </c>
      <c r="AU186" s="7">
        <v>0.08858</v>
      </c>
      <c r="AV186" s="7">
        <v>0.07608041639219051</v>
      </c>
      <c r="AW186" s="7">
        <v>0.10128831662523659</v>
      </c>
      <c r="AX186" s="7">
        <v>0.08637117717716586</v>
      </c>
      <c r="AY186" s="7">
        <v>0.08580569191056098</v>
      </c>
      <c r="AZ186" s="7">
        <v>0.07423858143344231</v>
      </c>
      <c r="BA186" s="7">
        <v>0.07770239117641836</v>
      </c>
      <c r="BB186" s="7">
        <v>0.08018</v>
      </c>
      <c r="BC186" s="7">
        <v>0.08398</v>
      </c>
      <c r="BD186" s="7">
        <v>0.08910000000000001</v>
      </c>
      <c r="BE186" s="7">
        <v>0.08034</v>
      </c>
      <c r="BF186" s="7">
        <v>0.06251</v>
      </c>
      <c r="BG186" s="7">
        <v>0.07835</v>
      </c>
      <c r="BI186" s="87">
        <f t="shared" si="74"/>
        <v>459.9036132008128</v>
      </c>
      <c r="BJ186" s="87">
        <f t="shared" si="75"/>
        <v>277.1972334898134</v>
      </c>
      <c r="BK186" s="87">
        <f t="shared" si="76"/>
        <v>277.63048996945435</v>
      </c>
      <c r="BL186" s="87">
        <f t="shared" si="77"/>
        <v>381.1369142405179</v>
      </c>
      <c r="BM186" s="87">
        <f t="shared" si="78"/>
        <v>-51.73572333510184</v>
      </c>
      <c r="BN186" s="87">
        <f t="shared" si="79"/>
        <v>199.81835588245204</v>
      </c>
      <c r="BO186" s="87">
        <f t="shared" si="80"/>
        <v>1530.3208838766748</v>
      </c>
      <c r="BP186" s="87">
        <f t="shared" si="81"/>
        <v>-1166.2721099264786</v>
      </c>
      <c r="BQ186" s="87">
        <f t="shared" si="82"/>
        <v>26.47314271125847</v>
      </c>
      <c r="BR186" s="87">
        <f t="shared" si="83"/>
        <v>-527.5348349886054</v>
      </c>
      <c r="BS186" s="87">
        <f t="shared" si="84"/>
        <v>1236.7315997825272</v>
      </c>
      <c r="BT186" s="87">
        <f t="shared" si="85"/>
        <v>1053.9484690660001</v>
      </c>
      <c r="BU186" s="87">
        <f t="shared" si="86"/>
        <v>-1001.3342353746599</v>
      </c>
      <c r="BV186" s="87">
        <f t="shared" si="87"/>
        <v>556.5495379016425</v>
      </c>
      <c r="BW186" s="87">
        <f t="shared" si="88"/>
        <v>392.1487376417555</v>
      </c>
      <c r="BX186" s="87">
        <f t="shared" si="89"/>
        <v>-3616.853480628796</v>
      </c>
      <c r="BY186" s="87">
        <f t="shared" si="90"/>
        <v>3248.789788490919</v>
      </c>
      <c r="BZ186" s="87">
        <f t="shared" si="91"/>
        <v>-251.8865276933597</v>
      </c>
      <c r="CB186" s="87">
        <f t="shared" si="92"/>
        <v>210.9180454346736</v>
      </c>
      <c r="CC186" s="87">
        <f t="shared" si="93"/>
        <v>15.560129851797402</v>
      </c>
      <c r="CD186" s="87">
        <f t="shared" si="94"/>
        <v>-64.73830753054565</v>
      </c>
      <c r="CE186" s="87">
        <f t="shared" si="95"/>
        <v>127.79648274051787</v>
      </c>
      <c r="CF186" s="87">
        <f t="shared" si="96"/>
        <v>-364.43006449264794</v>
      </c>
      <c r="CG186" s="87">
        <f t="shared" si="97"/>
        <v>-60.27466911754799</v>
      </c>
      <c r="CH186" s="87">
        <f t="shared" si="98"/>
        <v>1301.1864506116588</v>
      </c>
      <c r="CI186" s="87">
        <f t="shared" si="99"/>
        <v>-1617.8761984317584</v>
      </c>
      <c r="CJ186" s="87">
        <f t="shared" si="100"/>
        <v>-251.48053369789432</v>
      </c>
      <c r="CK186" s="87">
        <f t="shared" si="101"/>
        <v>-790.6802987122375</v>
      </c>
      <c r="CL186" s="87">
        <f t="shared" si="102"/>
        <v>869.5661356580798</v>
      </c>
      <c r="CM186" s="87">
        <f t="shared" si="103"/>
        <v>590.3091792510766</v>
      </c>
      <c r="CN186" s="87">
        <f t="shared" si="104"/>
        <v>-1551.9944393746598</v>
      </c>
      <c r="CO186" s="87">
        <f t="shared" si="105"/>
        <v>129.39366590164252</v>
      </c>
      <c r="CP186" s="87">
        <f t="shared" si="106"/>
        <v>-93.13263035824457</v>
      </c>
      <c r="CQ186" s="87">
        <f t="shared" si="107"/>
        <v>-4081.4203340287963</v>
      </c>
      <c r="CR186" s="87">
        <f t="shared" si="108"/>
        <v>3129.3087995909186</v>
      </c>
      <c r="CS186" s="87">
        <f t="shared" si="109"/>
        <v>-635.7772391933597</v>
      </c>
      <c r="CT186" s="9">
        <f t="shared" si="110"/>
        <v>-3137.765825897327</v>
      </c>
    </row>
    <row r="187" spans="1:98" ht="13.5">
      <c r="A187" s="113"/>
      <c r="B187" s="3" t="s">
        <v>61</v>
      </c>
      <c r="C187" s="87">
        <v>960.52</v>
      </c>
      <c r="D187" s="87">
        <v>768.65</v>
      </c>
      <c r="E187" s="87">
        <v>666.85</v>
      </c>
      <c r="F187" s="87">
        <v>1033.44</v>
      </c>
      <c r="G187" s="87">
        <v>1954.56</v>
      </c>
      <c r="H187" s="87">
        <v>2206.59</v>
      </c>
      <c r="I187" s="87">
        <v>2313.47</v>
      </c>
      <c r="J187" s="87">
        <v>3322.95</v>
      </c>
      <c r="K187" s="87">
        <v>3840.71</v>
      </c>
      <c r="L187" s="87">
        <v>4161.47</v>
      </c>
      <c r="M187" s="87">
        <v>4566.34</v>
      </c>
      <c r="N187" s="87">
        <v>4450.81</v>
      </c>
      <c r="O187" s="86">
        <v>4469.69</v>
      </c>
      <c r="P187" s="87">
        <v>3588.83</v>
      </c>
      <c r="Q187" s="87">
        <v>3685.75</v>
      </c>
      <c r="R187" s="87">
        <v>1363.31</v>
      </c>
      <c r="S187" s="87">
        <v>488.88</v>
      </c>
      <c r="T187" s="87">
        <v>1371.4</v>
      </c>
      <c r="U187" s="87">
        <v>1354.69</v>
      </c>
      <c r="W187" s="110">
        <v>-0.2163055453543885</v>
      </c>
      <c r="X187" s="110">
        <v>-0.1382380506091846</v>
      </c>
      <c r="Y187" s="110">
        <v>0.5290918977705275</v>
      </c>
      <c r="Z187" s="110">
        <v>0.8986486486486487</v>
      </c>
      <c r="AA187" s="110">
        <v>0.15058999812699003</v>
      </c>
      <c r="AB187" s="110">
        <v>0.026208692821097168</v>
      </c>
      <c r="AC187" s="110">
        <v>0.22937817258883264</v>
      </c>
      <c r="AD187" s="110">
        <v>0.18658064516129036</v>
      </c>
      <c r="AE187" s="110">
        <v>0.030556763810352328</v>
      </c>
      <c r="AF187" s="110">
        <v>0.06848158700010543</v>
      </c>
      <c r="AG187" s="110">
        <v>-0.00098755678451512</v>
      </c>
      <c r="AH187" s="110">
        <v>0.04843811783313545</v>
      </c>
      <c r="AI187" s="110">
        <v>-0.14763031669119553</v>
      </c>
      <c r="AJ187" s="110">
        <v>0.10556854196842136</v>
      </c>
      <c r="AK187" s="110">
        <v>-0.5101851803809454</v>
      </c>
      <c r="AL187" s="110">
        <v>-0.6166150260851142</v>
      </c>
      <c r="AM187" s="110">
        <v>1.828320784692961</v>
      </c>
      <c r="AN187" s="110">
        <v>-0.0210376694931812</v>
      </c>
      <c r="AP187" s="7">
        <v>0.12246793850963263</v>
      </c>
      <c r="AQ187" s="7">
        <v>0.10704607985335732</v>
      </c>
      <c r="AR187" s="7">
        <v>0.13155199377814208</v>
      </c>
      <c r="AS187" s="7">
        <v>0.10140924715242847</v>
      </c>
      <c r="AT187" s="7">
        <v>0.11035785311691154</v>
      </c>
      <c r="AU187" s="7">
        <v>0.10028502550215967</v>
      </c>
      <c r="AV187" s="7">
        <v>0.08662734288841356</v>
      </c>
      <c r="AW187" s="7">
        <v>0.11204903128225985</v>
      </c>
      <c r="AX187" s="7">
        <v>0.09624569892990373</v>
      </c>
      <c r="AY187" s="7">
        <v>0.0944122484478386</v>
      </c>
      <c r="AZ187" s="7">
        <v>0.07626477440004305</v>
      </c>
      <c r="BA187" s="7">
        <v>0.0774564494093273</v>
      </c>
      <c r="BB187" s="7">
        <v>0.08018</v>
      </c>
      <c r="BC187" s="7">
        <v>0.08398</v>
      </c>
      <c r="BD187" s="7">
        <v>0.08910000000000001</v>
      </c>
      <c r="BE187" s="7">
        <v>0.08034</v>
      </c>
      <c r="BF187" s="7">
        <v>0.06251</v>
      </c>
      <c r="BG187" s="7">
        <v>0.07835</v>
      </c>
      <c r="BI187" s="87">
        <f t="shared" si="74"/>
        <v>-207.76580242379725</v>
      </c>
      <c r="BJ187" s="87">
        <f t="shared" si="75"/>
        <v>-106.25667760074974</v>
      </c>
      <c r="BK187" s="87">
        <f t="shared" si="76"/>
        <v>352.82493202827624</v>
      </c>
      <c r="BL187" s="87">
        <f t="shared" si="77"/>
        <v>928.6994594594595</v>
      </c>
      <c r="BM187" s="87">
        <f t="shared" si="78"/>
        <v>294.33718673908965</v>
      </c>
      <c r="BN187" s="87">
        <f t="shared" si="79"/>
        <v>57.831839492104805</v>
      </c>
      <c r="BO187" s="87">
        <f t="shared" si="80"/>
        <v>530.6595209390866</v>
      </c>
      <c r="BP187" s="87">
        <f t="shared" si="81"/>
        <v>619.9981548387098</v>
      </c>
      <c r="BQ187" s="87">
        <f t="shared" si="82"/>
        <v>117.35966833405828</v>
      </c>
      <c r="BR187" s="87">
        <f t="shared" si="83"/>
        <v>284.9840698533287</v>
      </c>
      <c r="BS187" s="87">
        <f t="shared" si="84"/>
        <v>-4.5095200474027735</v>
      </c>
      <c r="BT187" s="87">
        <f t="shared" si="85"/>
        <v>215.58885923289762</v>
      </c>
      <c r="BU187" s="87">
        <f t="shared" si="86"/>
        <v>-659.8617502114697</v>
      </c>
      <c r="BV187" s="87">
        <f t="shared" si="87"/>
        <v>378.8675504725296</v>
      </c>
      <c r="BW187" s="87">
        <f t="shared" si="88"/>
        <v>-1880.4150285890696</v>
      </c>
      <c r="BX187" s="87">
        <f t="shared" si="89"/>
        <v>-840.637431212097</v>
      </c>
      <c r="BY187" s="87">
        <f t="shared" si="90"/>
        <v>893.8294652206947</v>
      </c>
      <c r="BZ187" s="87">
        <f t="shared" si="91"/>
        <v>-28.851059942948698</v>
      </c>
      <c r="CB187" s="87">
        <f t="shared" si="92"/>
        <v>-325.3987067210696</v>
      </c>
      <c r="CC187" s="87">
        <f t="shared" si="93"/>
        <v>-188.53764688003284</v>
      </c>
      <c r="CD187" s="87">
        <f t="shared" si="94"/>
        <v>265.0994849773222</v>
      </c>
      <c r="CE187" s="87">
        <f t="shared" si="95"/>
        <v>823.8990870822538</v>
      </c>
      <c r="CF187" s="87">
        <f t="shared" si="96"/>
        <v>78.63614135089901</v>
      </c>
      <c r="CG187" s="87">
        <f t="shared" si="97"/>
        <v>-163.45609493070572</v>
      </c>
      <c r="CH187" s="87">
        <f t="shared" si="98"/>
        <v>330.2497619870285</v>
      </c>
      <c r="CI187" s="87">
        <f t="shared" si="99"/>
        <v>247.66482633932443</v>
      </c>
      <c r="CJ187" s="87">
        <f t="shared" si="100"/>
        <v>-252.29215000301227</v>
      </c>
      <c r="CK187" s="87">
        <f t="shared" si="101"/>
        <v>-107.9096696948982</v>
      </c>
      <c r="CL187" s="87">
        <f t="shared" si="102"/>
        <v>-352.76040998129537</v>
      </c>
      <c r="CM187" s="87">
        <f t="shared" si="103"/>
        <v>-129.15508036263046</v>
      </c>
      <c r="CN187" s="87">
        <f t="shared" si="104"/>
        <v>-1018.2414944114696</v>
      </c>
      <c r="CO187" s="87">
        <f t="shared" si="105"/>
        <v>77.47760707252962</v>
      </c>
      <c r="CP187" s="87">
        <f t="shared" si="106"/>
        <v>-2208.815353589069</v>
      </c>
      <c r="CQ187" s="87">
        <f t="shared" si="107"/>
        <v>-950.165756612097</v>
      </c>
      <c r="CR187" s="87">
        <f t="shared" si="108"/>
        <v>863.2695764206948</v>
      </c>
      <c r="CS187" s="87">
        <f t="shared" si="109"/>
        <v>-136.3002499429487</v>
      </c>
      <c r="CT187" s="9">
        <f t="shared" si="110"/>
        <v>-3146.7361278991766</v>
      </c>
    </row>
    <row r="188" spans="1:98" ht="13.5">
      <c r="A188" s="113" t="s">
        <v>481</v>
      </c>
      <c r="B188" s="112" t="s">
        <v>480</v>
      </c>
      <c r="C188" s="87">
        <v>380.02</v>
      </c>
      <c r="D188" s="87">
        <v>522.14</v>
      </c>
      <c r="E188" s="87">
        <v>544.76</v>
      </c>
      <c r="F188" s="87">
        <v>946.16</v>
      </c>
      <c r="G188" s="87">
        <v>1670.76</v>
      </c>
      <c r="H188" s="87">
        <v>3182.42</v>
      </c>
      <c r="I188" s="87">
        <v>1360.6</v>
      </c>
      <c r="J188" s="87">
        <v>4211.46</v>
      </c>
      <c r="K188" s="87">
        <v>8642.34</v>
      </c>
      <c r="L188" s="87">
        <v>4836.13</v>
      </c>
      <c r="M188" s="87">
        <v>5083.29</v>
      </c>
      <c r="N188" s="87">
        <v>6083.39</v>
      </c>
      <c r="O188" s="86">
        <v>7518.48</v>
      </c>
      <c r="P188" s="87">
        <v>11104.02</v>
      </c>
      <c r="Q188" s="87">
        <v>8909.37</v>
      </c>
      <c r="R188" s="87">
        <v>7753.8</v>
      </c>
      <c r="S188" s="87">
        <v>3406.35</v>
      </c>
      <c r="T188" s="87">
        <v>6201.22</v>
      </c>
      <c r="U188" s="87">
        <v>6695.26</v>
      </c>
      <c r="W188" s="110">
        <v>0.2501492537313432</v>
      </c>
      <c r="X188" s="110">
        <v>-0.2000955109837631</v>
      </c>
      <c r="Y188" s="110">
        <v>0.7307462686567163</v>
      </c>
      <c r="Z188" s="110">
        <v>0.7111072783718526</v>
      </c>
      <c r="AA188" s="110">
        <v>0.6428787420622921</v>
      </c>
      <c r="AB188" s="110">
        <v>-0.5731026443340083</v>
      </c>
      <c r="AC188" s="110">
        <v>1.291606783558494</v>
      </c>
      <c r="AD188" s="110">
        <v>0.9118846033239261</v>
      </c>
      <c r="AE188" s="110">
        <v>-0.4196162046908316</v>
      </c>
      <c r="AF188" s="110">
        <v>0.027411970835923727</v>
      </c>
      <c r="AG188" s="110">
        <v>0.17664209483991655</v>
      </c>
      <c r="AH188" s="110">
        <v>0.23586890457711918</v>
      </c>
      <c r="AI188" s="110">
        <v>0.47689572339177966</v>
      </c>
      <c r="AJ188" s="110">
        <v>-0.21372915652775293</v>
      </c>
      <c r="AK188" s="110">
        <v>-0.08025592244142699</v>
      </c>
      <c r="AL188" s="110">
        <v>-0.5629790459459076</v>
      </c>
      <c r="AM188" s="110">
        <v>0.8287393119098756</v>
      </c>
      <c r="AN188" s="110">
        <v>0.07172075749316376</v>
      </c>
      <c r="AP188" s="7">
        <v>0.13629018779384414</v>
      </c>
      <c r="AQ188" s="7">
        <v>0.12064583147383548</v>
      </c>
      <c r="AR188" s="7">
        <v>0.14344734078284824</v>
      </c>
      <c r="AS188" s="7">
        <v>0.10387528820811846</v>
      </c>
      <c r="AT188" s="7">
        <v>0.1178275651474762</v>
      </c>
      <c r="AU188" s="7">
        <v>0.10475486083617667</v>
      </c>
      <c r="AV188" s="7">
        <v>0.09194436656234614</v>
      </c>
      <c r="AW188" s="7">
        <v>0.11605941862693031</v>
      </c>
      <c r="AX188" s="7">
        <v>0.10384688276171235</v>
      </c>
      <c r="AY188" s="7">
        <v>0.10028353596544776</v>
      </c>
      <c r="AZ188" s="7">
        <v>0.08402741020116897</v>
      </c>
      <c r="BA188" s="7">
        <v>0.08405332107128513</v>
      </c>
      <c r="BB188" s="7">
        <v>0.08018</v>
      </c>
      <c r="BC188" s="7">
        <v>0.08398</v>
      </c>
      <c r="BD188" s="7">
        <v>0.08910000000000001</v>
      </c>
      <c r="BE188" s="7">
        <v>0.08034</v>
      </c>
      <c r="BF188" s="7">
        <v>0.06251</v>
      </c>
      <c r="BG188" s="7">
        <v>0.07835</v>
      </c>
      <c r="BI188" s="87">
        <f t="shared" si="74"/>
        <v>95.06171940298505</v>
      </c>
      <c r="BJ188" s="87">
        <f t="shared" si="75"/>
        <v>-104.47787010506207</v>
      </c>
      <c r="BK188" s="87">
        <f t="shared" si="76"/>
        <v>398.08133731343275</v>
      </c>
      <c r="BL188" s="87">
        <f t="shared" si="77"/>
        <v>672.821262504312</v>
      </c>
      <c r="BM188" s="87">
        <f t="shared" si="78"/>
        <v>1074.096087087995</v>
      </c>
      <c r="BN188" s="87">
        <f t="shared" si="79"/>
        <v>-1823.8533173814346</v>
      </c>
      <c r="BO188" s="87">
        <f t="shared" si="80"/>
        <v>1757.3601897096867</v>
      </c>
      <c r="BP188" s="87">
        <f t="shared" si="81"/>
        <v>3840.3655315145816</v>
      </c>
      <c r="BQ188" s="87">
        <f t="shared" si="82"/>
        <v>-3626.465910447762</v>
      </c>
      <c r="BR188" s="87">
        <f t="shared" si="83"/>
        <v>132.56785451873583</v>
      </c>
      <c r="BS188" s="87">
        <f t="shared" si="84"/>
        <v>897.9229942787994</v>
      </c>
      <c r="BT188" s="87">
        <f t="shared" si="85"/>
        <v>1434.8825354154012</v>
      </c>
      <c r="BU188" s="87">
        <f t="shared" si="86"/>
        <v>3585.530958406627</v>
      </c>
      <c r="BV188" s="87">
        <f t="shared" si="87"/>
        <v>-2373.252828667299</v>
      </c>
      <c r="BW188" s="87">
        <f t="shared" si="88"/>
        <v>-715.0297077219764</v>
      </c>
      <c r="BX188" s="87">
        <f t="shared" si="89"/>
        <v>-4365.226926455379</v>
      </c>
      <c r="BY188" s="87">
        <f t="shared" si="90"/>
        <v>2822.9761551242045</v>
      </c>
      <c r="BZ188" s="87">
        <f t="shared" si="91"/>
        <v>444.75619578175696</v>
      </c>
      <c r="CB188" s="87">
        <f t="shared" si="92"/>
        <v>43.268722237568404</v>
      </c>
      <c r="CC188" s="87">
        <f t="shared" si="93"/>
        <v>-167.4718845508105</v>
      </c>
      <c r="CD188" s="87">
        <f t="shared" si="94"/>
        <v>319.93696394856835</v>
      </c>
      <c r="CE188" s="87">
        <f t="shared" si="95"/>
        <v>574.5386198133187</v>
      </c>
      <c r="CF188" s="87">
        <f t="shared" si="96"/>
        <v>877.2345043421979</v>
      </c>
      <c r="CG188" s="87">
        <f t="shared" si="97"/>
        <v>-2157.2272816037002</v>
      </c>
      <c r="CH188" s="87">
        <f t="shared" si="98"/>
        <v>1632.2606845649586</v>
      </c>
      <c r="CI188" s="87">
        <f t="shared" si="99"/>
        <v>3351.5859323440095</v>
      </c>
      <c r="CJ188" s="87">
        <f t="shared" si="100"/>
        <v>-4523.945979214619</v>
      </c>
      <c r="CK188" s="87">
        <f t="shared" si="101"/>
        <v>-352.4163622698451</v>
      </c>
      <c r="CL188" s="87">
        <f t="shared" si="102"/>
        <v>470.7873002772992</v>
      </c>
      <c r="CM188" s="87">
        <f t="shared" si="103"/>
        <v>923.5534025435559</v>
      </c>
      <c r="CN188" s="87">
        <f t="shared" si="104"/>
        <v>2982.699232006627</v>
      </c>
      <c r="CO188" s="87">
        <f t="shared" si="105"/>
        <v>-3305.768428267299</v>
      </c>
      <c r="CP188" s="87">
        <f t="shared" si="106"/>
        <v>-1508.8545747219766</v>
      </c>
      <c r="CQ188" s="87">
        <f t="shared" si="107"/>
        <v>-4988.167218455378</v>
      </c>
      <c r="CR188" s="87">
        <f t="shared" si="108"/>
        <v>2610.045216624205</v>
      </c>
      <c r="CS188" s="87">
        <f t="shared" si="109"/>
        <v>-41.109391218243076</v>
      </c>
      <c r="CT188" s="9">
        <f t="shared" si="110"/>
        <v>-3259.050541599563</v>
      </c>
    </row>
    <row r="189" spans="1:98" ht="13.5">
      <c r="A189" s="113" t="s">
        <v>16</v>
      </c>
      <c r="B189" s="112" t="s">
        <v>15</v>
      </c>
      <c r="C189" s="87">
        <v>2706.41</v>
      </c>
      <c r="D189" s="87">
        <v>2878.38</v>
      </c>
      <c r="E189" s="87">
        <v>2943.86</v>
      </c>
      <c r="F189" s="87">
        <v>3345.36</v>
      </c>
      <c r="G189" s="87">
        <v>3168.31</v>
      </c>
      <c r="H189" s="87">
        <v>4337.29</v>
      </c>
      <c r="I189" s="87">
        <v>4234.04</v>
      </c>
      <c r="J189" s="87">
        <v>3006.82</v>
      </c>
      <c r="K189" s="87">
        <v>9813.53</v>
      </c>
      <c r="L189" s="87">
        <v>9584.96</v>
      </c>
      <c r="M189" s="87">
        <v>4378.39</v>
      </c>
      <c r="N189" s="87">
        <v>6772.04</v>
      </c>
      <c r="O189" s="86">
        <v>7286.18</v>
      </c>
      <c r="P189" s="87">
        <v>7437.3</v>
      </c>
      <c r="Q189" s="87">
        <v>9382.69</v>
      </c>
      <c r="R189" s="87">
        <v>9477.81</v>
      </c>
      <c r="S189" s="87">
        <v>8329.85</v>
      </c>
      <c r="T189" s="87">
        <v>9690.01</v>
      </c>
      <c r="U189" s="87">
        <v>10835.65</v>
      </c>
      <c r="W189" s="110">
        <v>0.05469579729934759</v>
      </c>
      <c r="X189" s="110">
        <v>0.08631230669639645</v>
      </c>
      <c r="Y189" s="110">
        <v>0.18406939018738</v>
      </c>
      <c r="Z189" s="110">
        <v>-0.010065425264217387</v>
      </c>
      <c r="AA189" s="110">
        <v>0.3405637462576965</v>
      </c>
      <c r="AB189" s="110">
        <v>0.0015590763526041052</v>
      </c>
      <c r="AC189" s="110">
        <v>-0.2497791240691657</v>
      </c>
      <c r="AD189" s="110">
        <v>0.5847913862718708</v>
      </c>
      <c r="AE189" s="110">
        <v>0.005767869780608725</v>
      </c>
      <c r="AF189" s="110">
        <v>-0.5720015480420786</v>
      </c>
      <c r="AG189" s="110">
        <v>0.6169338265515825</v>
      </c>
      <c r="AH189" s="110">
        <v>0.12236908998474827</v>
      </c>
      <c r="AI189" s="110">
        <v>0.0619567236045242</v>
      </c>
      <c r="AJ189" s="110">
        <v>0.3052741581181089</v>
      </c>
      <c r="AK189" s="110">
        <v>0.019485972909824678</v>
      </c>
      <c r="AL189" s="110">
        <v>-0.1375866246978954</v>
      </c>
      <c r="AM189" s="110">
        <v>0.2033792472886482</v>
      </c>
      <c r="AN189" s="110">
        <v>0.16103207793090246</v>
      </c>
      <c r="AP189" s="7">
        <v>0.10684</v>
      </c>
      <c r="AQ189" s="7">
        <v>0.09475</v>
      </c>
      <c r="AR189" s="7">
        <v>0.11835000000000001</v>
      </c>
      <c r="AS189" s="7">
        <v>0.09015000000000001</v>
      </c>
      <c r="AT189" s="7">
        <v>0.10097</v>
      </c>
      <c r="AU189" s="7">
        <v>0.08858</v>
      </c>
      <c r="AV189" s="7">
        <v>0.07447000000000001</v>
      </c>
      <c r="AW189" s="7">
        <v>0.09794200000000003</v>
      </c>
      <c r="AX189" s="7">
        <v>0.08304800000000001</v>
      </c>
      <c r="AY189" s="7">
        <v>0.08533844871817049</v>
      </c>
      <c r="AZ189" s="7">
        <v>0.07497648697921891</v>
      </c>
      <c r="BA189" s="7">
        <v>0.08167128532371669</v>
      </c>
      <c r="BB189" s="7">
        <v>0.08018</v>
      </c>
      <c r="BC189" s="7">
        <v>0.08398</v>
      </c>
      <c r="BD189" s="7">
        <v>0.08910000000000001</v>
      </c>
      <c r="BE189" s="7">
        <v>0.08034</v>
      </c>
      <c r="BF189" s="7">
        <v>0.06251</v>
      </c>
      <c r="BG189" s="7">
        <v>0.07835</v>
      </c>
      <c r="BI189" s="87">
        <f t="shared" si="74"/>
        <v>148.0292527689273</v>
      </c>
      <c r="BJ189" s="87">
        <f t="shared" si="75"/>
        <v>248.43961734877362</v>
      </c>
      <c r="BK189" s="87">
        <f t="shared" si="76"/>
        <v>541.8745149970205</v>
      </c>
      <c r="BL189" s="87">
        <f t="shared" si="77"/>
        <v>-33.67247106190228</v>
      </c>
      <c r="BM189" s="87">
        <f t="shared" si="78"/>
        <v>1079.0115229057224</v>
      </c>
      <c r="BN189" s="87">
        <f t="shared" si="79"/>
        <v>6.762166273386259</v>
      </c>
      <c r="BO189" s="87">
        <f t="shared" si="80"/>
        <v>-1057.5748024738102</v>
      </c>
      <c r="BP189" s="87">
        <f t="shared" si="81"/>
        <v>1758.3624360699866</v>
      </c>
      <c r="BQ189" s="87">
        <f t="shared" si="82"/>
        <v>56.60316312809715</v>
      </c>
      <c r="BR189" s="87">
        <f t="shared" si="83"/>
        <v>-5482.611957921401</v>
      </c>
      <c r="BS189" s="87">
        <f t="shared" si="84"/>
        <v>2701.1768968351835</v>
      </c>
      <c r="BT189" s="87">
        <f t="shared" si="85"/>
        <v>828.6883721403146</v>
      </c>
      <c r="BU189" s="87">
        <f t="shared" si="86"/>
        <v>451.42784039281213</v>
      </c>
      <c r="BV189" s="87">
        <f t="shared" si="87"/>
        <v>2270.4154961718114</v>
      </c>
      <c r="BW189" s="87">
        <f t="shared" si="88"/>
        <v>182.83084316128293</v>
      </c>
      <c r="BX189" s="87">
        <f t="shared" si="89"/>
        <v>-1304.01988742796</v>
      </c>
      <c r="BY189" s="87">
        <f t="shared" si="90"/>
        <v>1694.1186230273463</v>
      </c>
      <c r="BZ189" s="87">
        <f t="shared" si="91"/>
        <v>1560.4024454712242</v>
      </c>
      <c r="CB189" s="87">
        <f t="shared" si="92"/>
        <v>-141.12359163107269</v>
      </c>
      <c r="CC189" s="87">
        <f t="shared" si="93"/>
        <v>-24.2868876512264</v>
      </c>
      <c r="CD189" s="87">
        <f t="shared" si="94"/>
        <v>193.46868399702046</v>
      </c>
      <c r="CE189" s="87">
        <f t="shared" si="95"/>
        <v>-335.25667506190234</v>
      </c>
      <c r="CF189" s="87">
        <f t="shared" si="96"/>
        <v>759.1072622057223</v>
      </c>
      <c r="CG189" s="87">
        <f t="shared" si="97"/>
        <v>-377.4349819266138</v>
      </c>
      <c r="CH189" s="87">
        <f t="shared" si="98"/>
        <v>-1372.8837612738105</v>
      </c>
      <c r="CI189" s="87">
        <f t="shared" si="99"/>
        <v>1463.8684716299865</v>
      </c>
      <c r="CJ189" s="87">
        <f t="shared" si="100"/>
        <v>-758.390876311903</v>
      </c>
      <c r="CK189" s="87">
        <f t="shared" si="101"/>
        <v>-6300.577575347117</v>
      </c>
      <c r="CL189" s="87">
        <f t="shared" si="102"/>
        <v>2372.9005960102413</v>
      </c>
      <c r="CM189" s="87">
        <f t="shared" si="103"/>
        <v>275.6071610766923</v>
      </c>
      <c r="CN189" s="87">
        <f t="shared" si="104"/>
        <v>-132.7780720071879</v>
      </c>
      <c r="CO189" s="87">
        <f t="shared" si="105"/>
        <v>1645.831042171811</v>
      </c>
      <c r="CP189" s="87">
        <f t="shared" si="106"/>
        <v>-653.1668358387172</v>
      </c>
      <c r="CQ189" s="87">
        <f t="shared" si="107"/>
        <v>-2065.46714282796</v>
      </c>
      <c r="CR189" s="87">
        <f t="shared" si="108"/>
        <v>1173.4196995273462</v>
      </c>
      <c r="CS189" s="87">
        <f t="shared" si="109"/>
        <v>801.1901619712241</v>
      </c>
      <c r="CT189" s="9">
        <f t="shared" si="110"/>
        <v>-3475.973321287466</v>
      </c>
    </row>
    <row r="190" spans="1:98" ht="13.5">
      <c r="A190" s="113" t="s">
        <v>229</v>
      </c>
      <c r="B190" s="112" t="s">
        <v>228</v>
      </c>
      <c r="C190" s="87">
        <v>3684.7</v>
      </c>
      <c r="D190" s="87">
        <v>5385.78</v>
      </c>
      <c r="E190" s="87">
        <v>4834.92</v>
      </c>
      <c r="F190" s="87">
        <v>5549.18</v>
      </c>
      <c r="G190" s="87">
        <v>7899.37</v>
      </c>
      <c r="H190" s="87">
        <v>16456.28</v>
      </c>
      <c r="I190" s="87">
        <v>28580.01</v>
      </c>
      <c r="J190" s="87">
        <v>29343.48</v>
      </c>
      <c r="K190" s="87">
        <v>18008.98</v>
      </c>
      <c r="L190" s="87">
        <v>16459.47</v>
      </c>
      <c r="M190" s="87">
        <v>14637.38</v>
      </c>
      <c r="N190" s="87">
        <v>25013.47</v>
      </c>
      <c r="O190" s="86">
        <v>36283.07</v>
      </c>
      <c r="P190" s="87">
        <v>34066.63</v>
      </c>
      <c r="Q190" s="87">
        <v>30741.73</v>
      </c>
      <c r="R190" s="87">
        <v>27761.66</v>
      </c>
      <c r="S190" s="87">
        <v>15182.8</v>
      </c>
      <c r="T190" s="87">
        <v>19783.07</v>
      </c>
      <c r="U190" s="87">
        <v>27968.97</v>
      </c>
      <c r="W190" s="110">
        <v>0.4675485737908227</v>
      </c>
      <c r="X190" s="110">
        <v>-0.09154929577464788</v>
      </c>
      <c r="Y190" s="110">
        <v>0.162170542635659</v>
      </c>
      <c r="Z190" s="110">
        <v>0.37193169690501615</v>
      </c>
      <c r="AA190" s="110">
        <v>0.6973940101127964</v>
      </c>
      <c r="AB190" s="110">
        <v>0.7503437213565538</v>
      </c>
      <c r="AC190" s="110">
        <v>0.004451135694180763</v>
      </c>
      <c r="AD190" s="110">
        <v>-0.3441511893124797</v>
      </c>
      <c r="AE190" s="110">
        <v>-0.07531796502384736</v>
      </c>
      <c r="AF190" s="110">
        <v>-0.09767891682785301</v>
      </c>
      <c r="AG190" s="110">
        <v>0.616410622841491</v>
      </c>
      <c r="AH190" s="110">
        <v>0.4673985117512709</v>
      </c>
      <c r="AI190" s="110">
        <v>-0.057975889822211246</v>
      </c>
      <c r="AJ190" s="110">
        <v>-0.061517306072848665</v>
      </c>
      <c r="AK190" s="110">
        <v>-0.0655667878237165</v>
      </c>
      <c r="AL190" s="110">
        <v>-0.4222809736530222</v>
      </c>
      <c r="AM190" s="110">
        <v>0.3030456051759507</v>
      </c>
      <c r="AN190" s="110">
        <v>0.4712136992273599</v>
      </c>
      <c r="AP190" s="7">
        <v>0.11856753326209121</v>
      </c>
      <c r="AQ190" s="7">
        <v>0.103706919732968</v>
      </c>
      <c r="AR190" s="7">
        <v>0.12452164828132961</v>
      </c>
      <c r="AS190" s="7">
        <v>0.09232078181194789</v>
      </c>
      <c r="AT190" s="7">
        <v>0.10097</v>
      </c>
      <c r="AU190" s="7">
        <v>0.09135479301689244</v>
      </c>
      <c r="AV190" s="7">
        <v>0.0761584783901411</v>
      </c>
      <c r="AW190" s="7">
        <v>0.10518578236412256</v>
      </c>
      <c r="AX190" s="7">
        <v>0.09130374405560307</v>
      </c>
      <c r="AY190" s="7">
        <v>0.0903068421934202</v>
      </c>
      <c r="AZ190" s="7">
        <v>0.07543994991559413</v>
      </c>
      <c r="BA190" s="7">
        <v>0.08194770131040788</v>
      </c>
      <c r="BB190" s="7">
        <v>0.08018</v>
      </c>
      <c r="BC190" s="7">
        <v>0.08398</v>
      </c>
      <c r="BD190" s="7">
        <v>0.08910000000000001</v>
      </c>
      <c r="BE190" s="7">
        <v>0.08034</v>
      </c>
      <c r="BF190" s="7">
        <v>0.06251</v>
      </c>
      <c r="BG190" s="7">
        <v>0.07835</v>
      </c>
      <c r="BI190" s="87">
        <f t="shared" si="74"/>
        <v>1722.7762298470443</v>
      </c>
      <c r="BJ190" s="87">
        <f t="shared" si="75"/>
        <v>-493.064366197183</v>
      </c>
      <c r="BK190" s="87">
        <f t="shared" si="76"/>
        <v>784.0816000000004</v>
      </c>
      <c r="BL190" s="87">
        <f t="shared" si="77"/>
        <v>2063.9159338313775</v>
      </c>
      <c r="BM190" s="87">
        <f t="shared" si="78"/>
        <v>5508.973321664721</v>
      </c>
      <c r="BN190" s="87">
        <f t="shared" si="79"/>
        <v>12347.866374885429</v>
      </c>
      <c r="BO190" s="87">
        <f t="shared" si="80"/>
        <v>127.21350265104316</v>
      </c>
      <c r="BP190" s="87">
        <f t="shared" si="81"/>
        <v>-10098.59354056696</v>
      </c>
      <c r="BQ190" s="87">
        <f t="shared" si="82"/>
        <v>-1356.3997257551664</v>
      </c>
      <c r="BR190" s="87">
        <f t="shared" si="83"/>
        <v>-1607.743201160542</v>
      </c>
      <c r="BS190" s="87">
        <f t="shared" si="84"/>
        <v>9022.636522567582</v>
      </c>
      <c r="BT190" s="87">
        <f t="shared" si="85"/>
        <v>11691.258651735063</v>
      </c>
      <c r="BU190" s="87">
        <f t="shared" si="86"/>
        <v>-2103.5432687315783</v>
      </c>
      <c r="BV190" s="87">
        <f t="shared" si="87"/>
        <v>-2095.687304580488</v>
      </c>
      <c r="BW190" s="87">
        <f t="shared" si="88"/>
        <v>-2015.6364882439802</v>
      </c>
      <c r="BX190" s="87">
        <f t="shared" si="89"/>
        <v>-11723.22081502416</v>
      </c>
      <c r="BY190" s="87">
        <f t="shared" si="90"/>
        <v>4601.080814265424</v>
      </c>
      <c r="BZ190" s="87">
        <f t="shared" si="91"/>
        <v>9322.053596773807</v>
      </c>
      <c r="CB190" s="87">
        <f t="shared" si="92"/>
        <v>1285.890440036217</v>
      </c>
      <c r="CC190" s="87">
        <f t="shared" si="93"/>
        <v>-1051.6070203566073</v>
      </c>
      <c r="CD190" s="87">
        <f t="shared" si="94"/>
        <v>182.02939229163425</v>
      </c>
      <c r="CE190" s="87">
        <f t="shared" si="95"/>
        <v>1551.6112978161525</v>
      </c>
      <c r="CF190" s="87">
        <f t="shared" si="96"/>
        <v>4711.373932764721</v>
      </c>
      <c r="CG190" s="87">
        <f t="shared" si="97"/>
        <v>10844.506321657402</v>
      </c>
      <c r="CH190" s="87">
        <f t="shared" si="98"/>
        <v>-2049.396571323973</v>
      </c>
      <c r="CI190" s="87">
        <f t="shared" si="99"/>
        <v>-13185.110441652945</v>
      </c>
      <c r="CJ190" s="87">
        <f t="shared" si="100"/>
        <v>-3000.687026377641</v>
      </c>
      <c r="CK190" s="87">
        <f t="shared" si="101"/>
        <v>-3094.145961037876</v>
      </c>
      <c r="CL190" s="87">
        <f t="shared" si="102"/>
        <v>7918.393308472064</v>
      </c>
      <c r="CM190" s="87">
        <f t="shared" si="103"/>
        <v>9641.462283438215</v>
      </c>
      <c r="CN190" s="87">
        <f t="shared" si="104"/>
        <v>-5012.719821331578</v>
      </c>
      <c r="CO190" s="87">
        <f t="shared" si="105"/>
        <v>-4956.6028919804885</v>
      </c>
      <c r="CP190" s="87">
        <f t="shared" si="106"/>
        <v>-4754.72463124398</v>
      </c>
      <c r="CQ190" s="87">
        <f t="shared" si="107"/>
        <v>-13953.59257942416</v>
      </c>
      <c r="CR190" s="87">
        <f t="shared" si="108"/>
        <v>3652.003986265424</v>
      </c>
      <c r="CS190" s="87">
        <f t="shared" si="109"/>
        <v>7772.050062273806</v>
      </c>
      <c r="CT190" s="9">
        <f t="shared" si="110"/>
        <v>-3499.2659197136136</v>
      </c>
    </row>
    <row r="191" spans="1:98" ht="13.5">
      <c r="A191" s="113" t="s">
        <v>459</v>
      </c>
      <c r="B191" s="112" t="s">
        <v>458</v>
      </c>
      <c r="C191" s="87">
        <v>2430.54</v>
      </c>
      <c r="D191" s="87">
        <v>3703.76</v>
      </c>
      <c r="E191" s="87">
        <v>4484.51</v>
      </c>
      <c r="F191" s="87">
        <v>6791.1</v>
      </c>
      <c r="G191" s="87">
        <v>7542.03</v>
      </c>
      <c r="H191" s="87">
        <v>10829.24</v>
      </c>
      <c r="I191" s="87">
        <v>6759.42</v>
      </c>
      <c r="J191" s="87">
        <v>5522.7</v>
      </c>
      <c r="K191" s="87">
        <v>6162.29</v>
      </c>
      <c r="L191" s="87">
        <v>7424.03</v>
      </c>
      <c r="M191" s="87">
        <v>8364.79</v>
      </c>
      <c r="N191" s="87">
        <v>8283.89</v>
      </c>
      <c r="O191" s="86">
        <v>8087.7</v>
      </c>
      <c r="P191" s="87">
        <v>6388.37</v>
      </c>
      <c r="Q191" s="87">
        <v>8642.7</v>
      </c>
      <c r="R191" s="87">
        <v>6984.72</v>
      </c>
      <c r="S191" s="87">
        <v>5734.88</v>
      </c>
      <c r="T191" s="87">
        <v>7222.37</v>
      </c>
      <c r="U191" s="87">
        <v>9125.02</v>
      </c>
      <c r="W191" s="110">
        <v>0.09864797195793695</v>
      </c>
      <c r="X191" s="110">
        <v>0.1472196900638103</v>
      </c>
      <c r="Y191" s="110">
        <v>0.543305522447358</v>
      </c>
      <c r="Z191" s="110">
        <v>0.13772686317415372</v>
      </c>
      <c r="AA191" s="110">
        <v>0.35377305125014136</v>
      </c>
      <c r="AB191" s="110">
        <v>-0.3636971419020558</v>
      </c>
      <c r="AC191" s="110">
        <v>-0.43183609141055945</v>
      </c>
      <c r="AD191" s="110">
        <v>0.1285251964863614</v>
      </c>
      <c r="AE191" s="110">
        <v>0.1941827120032773</v>
      </c>
      <c r="AF191" s="110">
        <v>0.11612349914236719</v>
      </c>
      <c r="AG191" s="110">
        <v>0.026740433379437434</v>
      </c>
      <c r="AH191" s="110">
        <v>0.03547373147732369</v>
      </c>
      <c r="AI191" s="110">
        <v>-0.16392731688277895</v>
      </c>
      <c r="AJ191" s="110">
        <v>0.47479986859622736</v>
      </c>
      <c r="AK191" s="110">
        <v>-0.1283148491172127</v>
      </c>
      <c r="AL191" s="110">
        <v>-0.1119255443627023</v>
      </c>
      <c r="AM191" s="110">
        <v>0.2958004573609365</v>
      </c>
      <c r="AN191" s="110">
        <v>0.3140025478302537</v>
      </c>
      <c r="AP191" s="7">
        <v>0.11340776197072651</v>
      </c>
      <c r="AQ191" s="7">
        <v>0.09925890720387648</v>
      </c>
      <c r="AR191" s="7">
        <v>0.12071759808905849</v>
      </c>
      <c r="AS191" s="7">
        <v>0.09235744606449581</v>
      </c>
      <c r="AT191" s="7">
        <v>0.10409315595345292</v>
      </c>
      <c r="AU191" s="7">
        <v>0.09396879719859966</v>
      </c>
      <c r="AV191" s="7">
        <v>0.07967216455079484</v>
      </c>
      <c r="AW191" s="7">
        <v>0.10370349304933438</v>
      </c>
      <c r="AX191" s="7">
        <v>0.08789079368848338</v>
      </c>
      <c r="AY191" s="7">
        <v>0.08513529133776795</v>
      </c>
      <c r="AZ191" s="7">
        <v>0.06986700000000001</v>
      </c>
      <c r="BA191" s="7">
        <v>0.074631</v>
      </c>
      <c r="BB191" s="7">
        <v>0.08018</v>
      </c>
      <c r="BC191" s="7">
        <v>0.08398</v>
      </c>
      <c r="BD191" s="7">
        <v>0.08910000000000001</v>
      </c>
      <c r="BE191" s="7">
        <v>0.08034</v>
      </c>
      <c r="BF191" s="7">
        <v>0.06251</v>
      </c>
      <c r="BG191" s="7">
        <v>0.07835</v>
      </c>
      <c r="BI191" s="87">
        <f t="shared" si="74"/>
        <v>239.76784176264408</v>
      </c>
      <c r="BJ191" s="87">
        <f t="shared" si="75"/>
        <v>545.2663992707381</v>
      </c>
      <c r="BK191" s="87">
        <f t="shared" si="76"/>
        <v>2436.4590484704013</v>
      </c>
      <c r="BL191" s="87">
        <f t="shared" si="77"/>
        <v>935.3169005019954</v>
      </c>
      <c r="BM191" s="87">
        <f t="shared" si="78"/>
        <v>2668.1669657201037</v>
      </c>
      <c r="BN191" s="87">
        <f t="shared" si="79"/>
        <v>-3938.563636971419</v>
      </c>
      <c r="BO191" s="87">
        <f t="shared" si="80"/>
        <v>-2918.961513002364</v>
      </c>
      <c r="BP191" s="87">
        <f t="shared" si="81"/>
        <v>709.8061026352281</v>
      </c>
      <c r="BQ191" s="87">
        <f t="shared" si="82"/>
        <v>1196.6101843506756</v>
      </c>
      <c r="BR191" s="87">
        <f t="shared" si="83"/>
        <v>862.1043413379083</v>
      </c>
      <c r="BS191" s="87">
        <f t="shared" si="84"/>
        <v>223.67810972798446</v>
      </c>
      <c r="BT191" s="87">
        <f t="shared" si="85"/>
        <v>293.8604894476869</v>
      </c>
      <c r="BU191" s="87">
        <f t="shared" si="86"/>
        <v>-1325.7949607528512</v>
      </c>
      <c r="BV191" s="87">
        <f t="shared" si="87"/>
        <v>3033.197236544081</v>
      </c>
      <c r="BW191" s="87">
        <f t="shared" si="88"/>
        <v>-1108.9867464653341</v>
      </c>
      <c r="BX191" s="87">
        <f t="shared" si="89"/>
        <v>-781.7685882210541</v>
      </c>
      <c r="BY191" s="87">
        <f t="shared" si="90"/>
        <v>1696.3801269100877</v>
      </c>
      <c r="BZ191" s="87">
        <f t="shared" si="91"/>
        <v>2267.8425813727895</v>
      </c>
      <c r="CB191" s="87">
        <f t="shared" si="92"/>
        <v>-35.87426001768553</v>
      </c>
      <c r="CC191" s="87">
        <f t="shared" si="93"/>
        <v>177.6352291253085</v>
      </c>
      <c r="CD191" s="87">
        <f t="shared" si="94"/>
        <v>1895.0997726640378</v>
      </c>
      <c r="CE191" s="87">
        <f t="shared" si="95"/>
        <v>308.1082485333979</v>
      </c>
      <c r="CF191" s="87">
        <f t="shared" si="96"/>
        <v>1883.0932607244831</v>
      </c>
      <c r="CG191" s="87">
        <f t="shared" si="97"/>
        <v>-4956.174294346382</v>
      </c>
      <c r="CH191" s="87">
        <f t="shared" si="98"/>
        <v>-3457.4991355102975</v>
      </c>
      <c r="CI191" s="87">
        <f t="shared" si="99"/>
        <v>137.08282157166914</v>
      </c>
      <c r="CJ191" s="87">
        <f t="shared" si="100"/>
        <v>655.0016253120715</v>
      </c>
      <c r="CK191" s="87">
        <f t="shared" si="101"/>
        <v>230.05738438757888</v>
      </c>
      <c r="CL191" s="87">
        <f t="shared" si="102"/>
        <v>-360.7446732020157</v>
      </c>
      <c r="CM191" s="87">
        <f t="shared" si="103"/>
        <v>-324.37450514231307</v>
      </c>
      <c r="CN191" s="87">
        <f t="shared" si="104"/>
        <v>-1974.2667467528513</v>
      </c>
      <c r="CO191" s="87">
        <f t="shared" si="105"/>
        <v>2496.701923944081</v>
      </c>
      <c r="CP191" s="87">
        <f t="shared" si="106"/>
        <v>-1879.0513164653344</v>
      </c>
      <c r="CQ191" s="87">
        <f t="shared" si="107"/>
        <v>-1342.920993021054</v>
      </c>
      <c r="CR191" s="87">
        <f t="shared" si="108"/>
        <v>1337.8927781100876</v>
      </c>
      <c r="CS191" s="87">
        <f t="shared" si="109"/>
        <v>1701.9698918727895</v>
      </c>
      <c r="CT191" s="9">
        <f t="shared" si="110"/>
        <v>-3508.262988212429</v>
      </c>
    </row>
    <row r="192" spans="1:98" ht="13.5">
      <c r="A192" s="113" t="s">
        <v>529</v>
      </c>
      <c r="B192" s="112" t="s">
        <v>528</v>
      </c>
      <c r="C192" s="87">
        <v>33048.11</v>
      </c>
      <c r="D192" s="87">
        <v>32590.24</v>
      </c>
      <c r="E192" s="87">
        <v>28710.97</v>
      </c>
      <c r="F192" s="87">
        <v>44025.28</v>
      </c>
      <c r="G192" s="87">
        <v>45441.31</v>
      </c>
      <c r="H192" s="87">
        <v>54994.33</v>
      </c>
      <c r="I192" s="87">
        <v>59973.02</v>
      </c>
      <c r="J192" s="87">
        <v>51313.34</v>
      </c>
      <c r="K192" s="87">
        <v>71522.25</v>
      </c>
      <c r="L192" s="87">
        <v>85187.63</v>
      </c>
      <c r="M192" s="87">
        <v>74822.19</v>
      </c>
      <c r="N192" s="87">
        <v>80034.69</v>
      </c>
      <c r="O192" s="86">
        <v>87929.81</v>
      </c>
      <c r="P192" s="87">
        <v>98025.13</v>
      </c>
      <c r="Q192" s="87">
        <v>102712.1</v>
      </c>
      <c r="R192" s="87">
        <v>122176.3</v>
      </c>
      <c r="S192" s="87">
        <v>85064.38</v>
      </c>
      <c r="T192" s="87">
        <v>94875</v>
      </c>
      <c r="U192" s="87">
        <v>103537.6</v>
      </c>
      <c r="W192" s="110">
        <v>0.0004846028459402074</v>
      </c>
      <c r="X192" s="110">
        <v>-0.09546455306032597</v>
      </c>
      <c r="Y192" s="110">
        <v>0.5672767987537728</v>
      </c>
      <c r="Z192" s="110">
        <v>0.06212144742972514</v>
      </c>
      <c r="AA192" s="110">
        <v>0.3659014475800555</v>
      </c>
      <c r="AB192" s="110">
        <v>0.1433618087224613</v>
      </c>
      <c r="AC192" s="110">
        <v>-0.12467464374660597</v>
      </c>
      <c r="AD192" s="110">
        <v>0.42616322601347756</v>
      </c>
      <c r="AE192" s="110">
        <v>-0.005430054300543108</v>
      </c>
      <c r="AF192" s="110">
        <v>-0.12136522683397677</v>
      </c>
      <c r="AG192" s="110">
        <v>0.12038038347323066</v>
      </c>
      <c r="AH192" s="110">
        <v>0.13817986823962003</v>
      </c>
      <c r="AI192" s="110">
        <v>0.15243441155487347</v>
      </c>
      <c r="AJ192" s="110">
        <v>0.07861871767437734</v>
      </c>
      <c r="AK192" s="110">
        <v>0.2388774581997748</v>
      </c>
      <c r="AL192" s="110">
        <v>-0.25966037574222334</v>
      </c>
      <c r="AM192" s="110">
        <v>0.14636173654320683</v>
      </c>
      <c r="AN192" s="110">
        <v>0.10634605441770484</v>
      </c>
      <c r="AP192" s="7">
        <v>0.10684</v>
      </c>
      <c r="AQ192" s="7">
        <v>0.09475</v>
      </c>
      <c r="AR192" s="7">
        <v>0.11835000000000001</v>
      </c>
      <c r="AS192" s="7">
        <v>0.09015000000000001</v>
      </c>
      <c r="AT192" s="7">
        <v>0.10097</v>
      </c>
      <c r="AU192" s="7">
        <v>0.08998731517641226</v>
      </c>
      <c r="AV192" s="7">
        <v>0.07447000000000001</v>
      </c>
      <c r="AW192" s="7">
        <v>0.09794200000000003</v>
      </c>
      <c r="AX192" s="7">
        <v>0.08304800000000001</v>
      </c>
      <c r="AY192" s="7">
        <v>0.0824</v>
      </c>
      <c r="AZ192" s="7">
        <v>0.06986700000000001</v>
      </c>
      <c r="BA192" s="7">
        <v>0.074631</v>
      </c>
      <c r="BB192" s="7">
        <v>0.08018</v>
      </c>
      <c r="BC192" s="7">
        <v>0.08398</v>
      </c>
      <c r="BD192" s="7">
        <v>0.08910000000000001</v>
      </c>
      <c r="BE192" s="7">
        <v>0.08034</v>
      </c>
      <c r="BF192" s="7">
        <v>0.06251</v>
      </c>
      <c r="BG192" s="7">
        <v>0.07835</v>
      </c>
      <c r="BI192" s="87">
        <f t="shared" si="74"/>
        <v>16.01520815894503</v>
      </c>
      <c r="BJ192" s="87">
        <f t="shared" si="75"/>
        <v>-3111.2126957287583</v>
      </c>
      <c r="BK192" s="87">
        <f t="shared" si="76"/>
        <v>16287.06715071561</v>
      </c>
      <c r="BL192" s="87">
        <f t="shared" si="77"/>
        <v>2734.9141170989296</v>
      </c>
      <c r="BM192" s="87">
        <f t="shared" si="78"/>
        <v>16627.041108934052</v>
      </c>
      <c r="BN192" s="87">
        <f t="shared" si="79"/>
        <v>7884.086618279915</v>
      </c>
      <c r="BO192" s="87">
        <f t="shared" si="80"/>
        <v>-7477.114902908074</v>
      </c>
      <c r="BP192" s="87">
        <f t="shared" si="81"/>
        <v>21867.858511926417</v>
      </c>
      <c r="BQ192" s="87">
        <f t="shared" si="82"/>
        <v>-388.3697011970193</v>
      </c>
      <c r="BR192" s="87">
        <f t="shared" si="83"/>
        <v>-10338.816038398885</v>
      </c>
      <c r="BS192" s="87">
        <f t="shared" si="84"/>
        <v>9007.123924506925</v>
      </c>
      <c r="BT192" s="87">
        <f t="shared" si="85"/>
        <v>11059.182918798835</v>
      </c>
      <c r="BU192" s="87">
        <f t="shared" si="86"/>
        <v>13403.52884548183</v>
      </c>
      <c r="BV192" s="87">
        <f t="shared" si="87"/>
        <v>7706.610020464136</v>
      </c>
      <c r="BW192" s="87">
        <f t="shared" si="88"/>
        <v>24535.60537436109</v>
      </c>
      <c r="BX192" s="87">
        <f t="shared" si="89"/>
        <v>-31724.343964794603</v>
      </c>
      <c r="BY192" s="87">
        <f t="shared" si="90"/>
        <v>12450.170374771233</v>
      </c>
      <c r="BZ192" s="87">
        <f t="shared" si="91"/>
        <v>10089.581912879747</v>
      </c>
      <c r="CB192" s="87">
        <f t="shared" si="92"/>
        <v>-3514.8448642410553</v>
      </c>
      <c r="CC192" s="87">
        <f t="shared" si="93"/>
        <v>-6199.137935728759</v>
      </c>
      <c r="CD192" s="87">
        <f t="shared" si="94"/>
        <v>12889.123851215609</v>
      </c>
      <c r="CE192" s="87">
        <f t="shared" si="95"/>
        <v>-1233.9648749010707</v>
      </c>
      <c r="CF192" s="87">
        <f t="shared" si="96"/>
        <v>12038.83203823405</v>
      </c>
      <c r="CG192" s="87">
        <f t="shared" si="97"/>
        <v>2935.294511654291</v>
      </c>
      <c r="CH192" s="87">
        <f t="shared" si="98"/>
        <v>-11943.305702308075</v>
      </c>
      <c r="CI192" s="87">
        <f t="shared" si="99"/>
        <v>16842.127365646415</v>
      </c>
      <c r="CJ192" s="87">
        <f t="shared" si="100"/>
        <v>-6328.14951919702</v>
      </c>
      <c r="CK192" s="87">
        <f t="shared" si="101"/>
        <v>-17358.276750398887</v>
      </c>
      <c r="CL192" s="87">
        <f t="shared" si="102"/>
        <v>3779.5219757769232</v>
      </c>
      <c r="CM192" s="87">
        <f t="shared" si="103"/>
        <v>5086.113969408835</v>
      </c>
      <c r="CN192" s="87">
        <f t="shared" si="104"/>
        <v>6353.316679681829</v>
      </c>
      <c r="CO192" s="87">
        <f t="shared" si="105"/>
        <v>-525.5403969358639</v>
      </c>
      <c r="CP192" s="87">
        <f t="shared" si="106"/>
        <v>15383.957264361088</v>
      </c>
      <c r="CQ192" s="87">
        <f t="shared" si="107"/>
        <v>-41539.987906794595</v>
      </c>
      <c r="CR192" s="87">
        <f t="shared" si="108"/>
        <v>7132.795980971233</v>
      </c>
      <c r="CS192" s="87">
        <f t="shared" si="109"/>
        <v>2656.1256628797464</v>
      </c>
      <c r="CT192" s="9">
        <f t="shared" si="110"/>
        <v>-3545.998650675305</v>
      </c>
    </row>
    <row r="193" spans="1:98" ht="13.5">
      <c r="A193" s="113" t="s">
        <v>171</v>
      </c>
      <c r="B193" s="112" t="s">
        <v>170</v>
      </c>
      <c r="C193" s="87">
        <v>8651.72</v>
      </c>
      <c r="D193" s="87">
        <v>7584.64</v>
      </c>
      <c r="E193" s="87">
        <v>10640.02</v>
      </c>
      <c r="F193" s="87">
        <v>9543.04</v>
      </c>
      <c r="G193" s="87">
        <v>11969.64</v>
      </c>
      <c r="H193" s="87">
        <v>12091.39</v>
      </c>
      <c r="I193" s="87">
        <v>10159.37</v>
      </c>
      <c r="J193" s="87">
        <v>7376.36</v>
      </c>
      <c r="K193" s="87">
        <v>9484.05</v>
      </c>
      <c r="L193" s="87">
        <v>9489.68</v>
      </c>
      <c r="M193" s="87">
        <v>8019.61</v>
      </c>
      <c r="N193" s="87">
        <v>9842.22</v>
      </c>
      <c r="O193" s="86">
        <v>14602.18</v>
      </c>
      <c r="P193" s="87">
        <v>16107.38</v>
      </c>
      <c r="Q193" s="87">
        <v>21005.57</v>
      </c>
      <c r="R193" s="87">
        <v>29849.42</v>
      </c>
      <c r="S193" s="87">
        <v>18493.68</v>
      </c>
      <c r="T193" s="87">
        <v>20112.05</v>
      </c>
      <c r="U193" s="87">
        <v>19217.89</v>
      </c>
      <c r="W193" s="110">
        <v>-0.09480946318064731</v>
      </c>
      <c r="X193" s="110">
        <v>0.43403879493637776</v>
      </c>
      <c r="Y193" s="110">
        <v>-0.0769844890510949</v>
      </c>
      <c r="Z193" s="110">
        <v>0.29650315087112333</v>
      </c>
      <c r="AA193" s="110">
        <v>0.045098450336427565</v>
      </c>
      <c r="AB193" s="110">
        <v>-0.16210399606047887</v>
      </c>
      <c r="AC193" s="110">
        <v>-0.2461417905574541</v>
      </c>
      <c r="AD193" s="110">
        <v>0.3237663500129935</v>
      </c>
      <c r="AE193" s="110">
        <v>0.01910744666928399</v>
      </c>
      <c r="AF193" s="110">
        <v>-0.1212276871709258</v>
      </c>
      <c r="AG193" s="110">
        <v>0.2510594768376444</v>
      </c>
      <c r="AH193" s="110">
        <v>0.4911420005451075</v>
      </c>
      <c r="AI193" s="110">
        <v>0.12250802304576625</v>
      </c>
      <c r="AJ193" s="110">
        <v>0.31023039329764956</v>
      </c>
      <c r="AK193" s="110">
        <v>0.47177383544757934</v>
      </c>
      <c r="AL193" s="110">
        <v>-0.3689669841633805</v>
      </c>
      <c r="AM193" s="110">
        <v>0.10797020377329614</v>
      </c>
      <c r="AN193" s="110">
        <v>-0.01929433615090248</v>
      </c>
      <c r="AP193" s="7">
        <v>0.10684</v>
      </c>
      <c r="AQ193" s="7">
        <v>0.09475</v>
      </c>
      <c r="AR193" s="7">
        <v>0.12013027733415936</v>
      </c>
      <c r="AS193" s="7">
        <v>0.09015000000000001</v>
      </c>
      <c r="AT193" s="7">
        <v>0.10097</v>
      </c>
      <c r="AU193" s="7">
        <v>0.08858</v>
      </c>
      <c r="AV193" s="7">
        <v>0.07447000000000001</v>
      </c>
      <c r="AW193" s="7">
        <v>0.09794200000000003</v>
      </c>
      <c r="AX193" s="7">
        <v>0.08304800000000001</v>
      </c>
      <c r="AY193" s="7">
        <v>0.0824</v>
      </c>
      <c r="AZ193" s="7">
        <v>0.06986700000000001</v>
      </c>
      <c r="BA193" s="7">
        <v>0.074631</v>
      </c>
      <c r="BB193" s="7">
        <v>0.08018</v>
      </c>
      <c r="BC193" s="7">
        <v>0.08398</v>
      </c>
      <c r="BD193" s="7">
        <v>0.08910000000000001</v>
      </c>
      <c r="BE193" s="7">
        <v>0.08034</v>
      </c>
      <c r="BF193" s="7">
        <v>0.06251</v>
      </c>
      <c r="BG193" s="7">
        <v>0.07835</v>
      </c>
      <c r="BI193" s="87">
        <f t="shared" si="74"/>
        <v>-820.2649287892699</v>
      </c>
      <c r="BJ193" s="87">
        <f t="shared" si="75"/>
        <v>3292.028005626248</v>
      </c>
      <c r="BK193" s="87">
        <f t="shared" si="76"/>
        <v>-819.1165031934307</v>
      </c>
      <c r="BL193" s="87">
        <f t="shared" si="77"/>
        <v>2829.541428889165</v>
      </c>
      <c r="BM193" s="87">
        <f t="shared" si="78"/>
        <v>539.8122150849168</v>
      </c>
      <c r="BN193" s="87">
        <f t="shared" si="79"/>
        <v>-1960.0626369257136</v>
      </c>
      <c r="BO193" s="87">
        <f t="shared" si="80"/>
        <v>-2500.645522735683</v>
      </c>
      <c r="BP193" s="87">
        <f t="shared" si="81"/>
        <v>2388.2171535818443</v>
      </c>
      <c r="BQ193" s="87">
        <f t="shared" si="82"/>
        <v>181.21597958382281</v>
      </c>
      <c r="BR193" s="87">
        <f t="shared" si="83"/>
        <v>-1150.4119583921913</v>
      </c>
      <c r="BS193" s="87">
        <f t="shared" si="84"/>
        <v>2013.3990910419413</v>
      </c>
      <c r="BT193" s="87">
        <f t="shared" si="85"/>
        <v>4833.927620605067</v>
      </c>
      <c r="BU193" s="87">
        <f t="shared" si="86"/>
        <v>1788.884203958427</v>
      </c>
      <c r="BV193" s="87">
        <f t="shared" si="87"/>
        <v>4996.998832394695</v>
      </c>
      <c r="BW193" s="87">
        <f t="shared" si="88"/>
        <v>9909.878324662608</v>
      </c>
      <c r="BX193" s="87">
        <f t="shared" si="89"/>
        <v>-11013.450476426091</v>
      </c>
      <c r="BY193" s="87">
        <f t="shared" si="90"/>
        <v>1996.7663981181313</v>
      </c>
      <c r="BZ193" s="87">
        <f t="shared" si="91"/>
        <v>-388.0486533837582</v>
      </c>
      <c r="CB193" s="87">
        <f t="shared" si="92"/>
        <v>-1744.6146935892698</v>
      </c>
      <c r="CC193" s="87">
        <f t="shared" si="93"/>
        <v>2573.383365626248</v>
      </c>
      <c r="CD193" s="87">
        <f t="shared" si="94"/>
        <v>-2097.305056634433</v>
      </c>
      <c r="CE193" s="87">
        <f t="shared" si="95"/>
        <v>1969.2363728891648</v>
      </c>
      <c r="CF193" s="87">
        <f t="shared" si="96"/>
        <v>-668.7623357150832</v>
      </c>
      <c r="CG193" s="87">
        <f t="shared" si="97"/>
        <v>-3031.1179631257132</v>
      </c>
      <c r="CH193" s="87">
        <f t="shared" si="98"/>
        <v>-3257.2138066356833</v>
      </c>
      <c r="CI193" s="87">
        <f t="shared" si="99"/>
        <v>1665.7617024618444</v>
      </c>
      <c r="CJ193" s="87">
        <f t="shared" si="100"/>
        <v>-606.4154048161772</v>
      </c>
      <c r="CK193" s="87">
        <f t="shared" si="101"/>
        <v>-1932.3615903921911</v>
      </c>
      <c r="CL193" s="87">
        <f t="shared" si="102"/>
        <v>1453.0929991719413</v>
      </c>
      <c r="CM193" s="87">
        <f t="shared" si="103"/>
        <v>4099.392899785067</v>
      </c>
      <c r="CN193" s="87">
        <f t="shared" si="104"/>
        <v>618.0814115584269</v>
      </c>
      <c r="CO193" s="87">
        <f t="shared" si="105"/>
        <v>3644.3010599946947</v>
      </c>
      <c r="CP193" s="87">
        <f t="shared" si="106"/>
        <v>8038.282037662609</v>
      </c>
      <c r="CQ193" s="87">
        <f t="shared" si="107"/>
        <v>-13411.55287922609</v>
      </c>
      <c r="CR193" s="87">
        <f t="shared" si="108"/>
        <v>840.7264613181313</v>
      </c>
      <c r="CS193" s="87">
        <f t="shared" si="109"/>
        <v>-1963.8277708837581</v>
      </c>
      <c r="CT193" s="9">
        <f t="shared" si="110"/>
        <v>-3810.9131905502704</v>
      </c>
    </row>
    <row r="194" spans="1:98" ht="13.5">
      <c r="A194" s="113" t="s">
        <v>381</v>
      </c>
      <c r="B194" s="112" t="s">
        <v>380</v>
      </c>
      <c r="C194" s="87">
        <v>11158.94</v>
      </c>
      <c r="D194" s="87">
        <v>9072.5</v>
      </c>
      <c r="E194" s="87">
        <v>9065.85</v>
      </c>
      <c r="F194" s="87">
        <v>12234.61</v>
      </c>
      <c r="G194" s="87">
        <v>13164.32</v>
      </c>
      <c r="H194" s="87">
        <v>18570.44</v>
      </c>
      <c r="I194" s="87">
        <v>20487.03</v>
      </c>
      <c r="J194" s="87">
        <v>14120.06</v>
      </c>
      <c r="K194" s="87">
        <v>16494.91</v>
      </c>
      <c r="L194" s="87">
        <v>14393.88</v>
      </c>
      <c r="M194" s="87">
        <v>11535.59</v>
      </c>
      <c r="N194" s="87">
        <v>12818.55</v>
      </c>
      <c r="O194" s="86">
        <v>13620.33</v>
      </c>
      <c r="P194" s="87">
        <v>11285.03</v>
      </c>
      <c r="Q194" s="87">
        <v>14830.07</v>
      </c>
      <c r="R194" s="87">
        <v>14793.72</v>
      </c>
      <c r="S194" s="87">
        <v>11822.94</v>
      </c>
      <c r="T194" s="87">
        <v>13496.93</v>
      </c>
      <c r="U194" s="87">
        <v>15864.16</v>
      </c>
      <c r="W194" s="110">
        <v>-0.15917424280476167</v>
      </c>
      <c r="X194" s="110">
        <v>0.06538231780167258</v>
      </c>
      <c r="Y194" s="110">
        <v>0.3979646191370656</v>
      </c>
      <c r="Z194" s="110">
        <v>0.11555430771699027</v>
      </c>
      <c r="AA194" s="110">
        <v>0.45920972207241206</v>
      </c>
      <c r="AB194" s="110">
        <v>0.14111124799802877</v>
      </c>
      <c r="AC194" s="110">
        <v>-0.27462644670927616</v>
      </c>
      <c r="AD194" s="110">
        <v>0.23812642326640576</v>
      </c>
      <c r="AE194" s="110">
        <v>-0.09861034308657712</v>
      </c>
      <c r="AF194" s="110">
        <v>-0.07356334102396545</v>
      </c>
      <c r="AG194" s="110">
        <v>0.14464421955748774</v>
      </c>
      <c r="AH194" s="110">
        <v>0.10268502798214163</v>
      </c>
      <c r="AI194" s="110">
        <v>-0.10550488536193425</v>
      </c>
      <c r="AJ194" s="110">
        <v>0.3789168885216807</v>
      </c>
      <c r="AK194" s="110">
        <v>0.07072074446198218</v>
      </c>
      <c r="AL194" s="110">
        <v>-0.1650347766161585</v>
      </c>
      <c r="AM194" s="110">
        <v>0.18913532287057655</v>
      </c>
      <c r="AN194" s="110">
        <v>0.20046532866555045</v>
      </c>
      <c r="AP194" s="7">
        <v>0.10684</v>
      </c>
      <c r="AQ194" s="7">
        <v>0.09475</v>
      </c>
      <c r="AR194" s="7">
        <v>0.11835000000000001</v>
      </c>
      <c r="AS194" s="7">
        <v>0.09015000000000001</v>
      </c>
      <c r="AT194" s="7">
        <v>0.10097</v>
      </c>
      <c r="AU194" s="7">
        <v>0.08858</v>
      </c>
      <c r="AV194" s="7">
        <v>0.07447000000000001</v>
      </c>
      <c r="AW194" s="7">
        <v>0.09794200000000003</v>
      </c>
      <c r="AX194" s="7">
        <v>0.08304800000000001</v>
      </c>
      <c r="AY194" s="7">
        <v>0.0824</v>
      </c>
      <c r="AZ194" s="7">
        <v>0.06986700000000001</v>
      </c>
      <c r="BA194" s="7">
        <v>0.074631</v>
      </c>
      <c r="BB194" s="7">
        <v>0.08018</v>
      </c>
      <c r="BC194" s="7">
        <v>0.08398</v>
      </c>
      <c r="BD194" s="7">
        <v>0.08910000000000001</v>
      </c>
      <c r="BE194" s="7">
        <v>0.08034</v>
      </c>
      <c r="BF194" s="7">
        <v>0.06251</v>
      </c>
      <c r="BG194" s="7">
        <v>0.07835</v>
      </c>
      <c r="BI194" s="87">
        <f t="shared" si="74"/>
        <v>-1776.2158250037673</v>
      </c>
      <c r="BJ194" s="87">
        <f t="shared" si="75"/>
        <v>593.1810782556745</v>
      </c>
      <c r="BK194" s="87">
        <f t="shared" si="76"/>
        <v>3607.8875424037665</v>
      </c>
      <c r="BL194" s="87">
        <f t="shared" si="77"/>
        <v>1413.7618887373665</v>
      </c>
      <c r="BM194" s="87">
        <f t="shared" si="78"/>
        <v>6045.183728472295</v>
      </c>
      <c r="BN194" s="87">
        <f t="shared" si="79"/>
        <v>2620.497964272513</v>
      </c>
      <c r="BO194" s="87">
        <f t="shared" si="80"/>
        <v>-5626.280252526341</v>
      </c>
      <c r="BP194" s="87">
        <f t="shared" si="81"/>
        <v>3362.359384107045</v>
      </c>
      <c r="BQ194" s="87">
        <f t="shared" si="82"/>
        <v>-1626.5687342822118</v>
      </c>
      <c r="BR194" s="87">
        <f t="shared" si="83"/>
        <v>-1058.8619030980358</v>
      </c>
      <c r="BS194" s="87">
        <f t="shared" si="84"/>
        <v>1668.55641268516</v>
      </c>
      <c r="BT194" s="87">
        <f t="shared" si="85"/>
        <v>1316.2731654404815</v>
      </c>
      <c r="BU194" s="87">
        <f t="shared" si="86"/>
        <v>-1437.011355241714</v>
      </c>
      <c r="BV194" s="87">
        <f t="shared" si="87"/>
        <v>4276.088454473823</v>
      </c>
      <c r="BW194" s="87">
        <f t="shared" si="88"/>
        <v>1048.793590823308</v>
      </c>
      <c r="BX194" s="87">
        <f t="shared" si="89"/>
        <v>-2441.4782755219962</v>
      </c>
      <c r="BY194" s="87">
        <f t="shared" si="90"/>
        <v>2236.1355741794546</v>
      </c>
      <c r="BZ194" s="87">
        <f t="shared" si="91"/>
        <v>2705.666508425928</v>
      </c>
      <c r="CB194" s="87">
        <f t="shared" si="92"/>
        <v>-2968.4369746037673</v>
      </c>
      <c r="CC194" s="87">
        <f t="shared" si="93"/>
        <v>-266.4382967443255</v>
      </c>
      <c r="CD194" s="87">
        <f t="shared" si="94"/>
        <v>2534.9441949037664</v>
      </c>
      <c r="CE194" s="87">
        <f t="shared" si="95"/>
        <v>310.8117972373662</v>
      </c>
      <c r="CF194" s="87">
        <f t="shared" si="96"/>
        <v>4715.9823380722955</v>
      </c>
      <c r="CG194" s="87">
        <f t="shared" si="97"/>
        <v>975.5283890725132</v>
      </c>
      <c r="CH194" s="87">
        <f t="shared" si="98"/>
        <v>-7151.949376626342</v>
      </c>
      <c r="CI194" s="87">
        <f t="shared" si="99"/>
        <v>1979.4124675870448</v>
      </c>
      <c r="CJ194" s="87">
        <f t="shared" si="100"/>
        <v>-2996.438019962212</v>
      </c>
      <c r="CK194" s="87">
        <f t="shared" si="101"/>
        <v>-2244.9176150980356</v>
      </c>
      <c r="CL194" s="87">
        <f t="shared" si="102"/>
        <v>862.5993461551599</v>
      </c>
      <c r="CM194" s="87">
        <f t="shared" si="103"/>
        <v>359.61196039048156</v>
      </c>
      <c r="CN194" s="87">
        <f t="shared" si="104"/>
        <v>-2529.089414641714</v>
      </c>
      <c r="CO194" s="87">
        <f t="shared" si="105"/>
        <v>3328.3716350738227</v>
      </c>
      <c r="CP194" s="87">
        <f t="shared" si="106"/>
        <v>-272.56564617669216</v>
      </c>
      <c r="CQ194" s="87">
        <f t="shared" si="107"/>
        <v>-3630.005740321996</v>
      </c>
      <c r="CR194" s="87">
        <f t="shared" si="108"/>
        <v>1497.0835947794542</v>
      </c>
      <c r="CS194" s="87">
        <f t="shared" si="109"/>
        <v>1648.1820429259278</v>
      </c>
      <c r="CT194" s="9">
        <f t="shared" si="110"/>
        <v>-3847.3133179772512</v>
      </c>
    </row>
    <row r="195" spans="1:98" ht="13.5">
      <c r="A195" s="113" t="s">
        <v>213</v>
      </c>
      <c r="B195" s="112" t="s">
        <v>212</v>
      </c>
      <c r="C195" s="87">
        <v>1868.32</v>
      </c>
      <c r="D195" s="87">
        <v>1243.01</v>
      </c>
      <c r="E195" s="87">
        <v>1432.23</v>
      </c>
      <c r="F195" s="87">
        <v>2164.09</v>
      </c>
      <c r="G195" s="87">
        <v>4175.19</v>
      </c>
      <c r="H195" s="87">
        <v>6673.14</v>
      </c>
      <c r="I195" s="87">
        <v>9604.33</v>
      </c>
      <c r="J195" s="87">
        <v>19372.92</v>
      </c>
      <c r="K195" s="87">
        <v>3437.24</v>
      </c>
      <c r="L195" s="87">
        <v>3997.91</v>
      </c>
      <c r="M195" s="87">
        <v>4028.59</v>
      </c>
      <c r="N195" s="87">
        <v>4219.59</v>
      </c>
      <c r="O195" s="86">
        <v>4128.32</v>
      </c>
      <c r="P195" s="87">
        <v>4431.94</v>
      </c>
      <c r="Q195" s="87">
        <v>6603.89</v>
      </c>
      <c r="R195" s="87">
        <v>6978.63</v>
      </c>
      <c r="S195" s="87">
        <v>5045.78</v>
      </c>
      <c r="T195" s="87">
        <v>7354.02</v>
      </c>
      <c r="U195" s="87">
        <v>8375.55</v>
      </c>
      <c r="W195" s="110">
        <v>-0.33796002538071057</v>
      </c>
      <c r="X195" s="110">
        <v>0.18497663831316635</v>
      </c>
      <c r="Y195" s="110">
        <v>0.5032858153877262</v>
      </c>
      <c r="Z195" s="110">
        <v>0.9356379043647856</v>
      </c>
      <c r="AA195" s="110">
        <v>0.5861158403113165</v>
      </c>
      <c r="AB195" s="110">
        <v>0.3580941949616647</v>
      </c>
      <c r="AC195" s="110">
        <v>0.7938287336484025</v>
      </c>
      <c r="AD195" s="110">
        <v>-0.8248660216523397</v>
      </c>
      <c r="AE195" s="110">
        <v>0.16932792524516094</v>
      </c>
      <c r="AF195" s="110">
        <v>0.04518111964873772</v>
      </c>
      <c r="AG195" s="110">
        <v>0.09002688623760702</v>
      </c>
      <c r="AH195" s="110">
        <v>-0.0026978070682545097</v>
      </c>
      <c r="AI195" s="110">
        <v>0.10161146964485845</v>
      </c>
      <c r="AJ195" s="110">
        <v>0.5714962254090312</v>
      </c>
      <c r="AK195" s="110">
        <v>0.10683360976121525</v>
      </c>
      <c r="AL195" s="110">
        <v>-0.2449499431263562</v>
      </c>
      <c r="AM195" s="110">
        <v>0.4901530793496467</v>
      </c>
      <c r="AN195" s="110">
        <v>0.17556127158823043</v>
      </c>
      <c r="AP195" s="7">
        <v>0.12415332727852176</v>
      </c>
      <c r="AQ195" s="7">
        <v>0.11521554534578732</v>
      </c>
      <c r="AR195" s="7">
        <v>0.13835531496214057</v>
      </c>
      <c r="AS195" s="7">
        <v>0.10768612912717357</v>
      </c>
      <c r="AT195" s="7">
        <v>0.1175109982406134</v>
      </c>
      <c r="AU195" s="7">
        <v>0.10208747911221705</v>
      </c>
      <c r="AV195" s="7">
        <v>0.08302708605366801</v>
      </c>
      <c r="AW195" s="7">
        <v>0.1192747287297104</v>
      </c>
      <c r="AX195" s="7">
        <v>0.116729724135471</v>
      </c>
      <c r="AY195" s="7">
        <v>0.11662160385123164</v>
      </c>
      <c r="AZ195" s="7">
        <v>0.10438376203809169</v>
      </c>
      <c r="BA195" s="7">
        <v>0.11037292741376997</v>
      </c>
      <c r="BB195" s="7">
        <v>0.08018</v>
      </c>
      <c r="BC195" s="7">
        <v>0.08398</v>
      </c>
      <c r="BD195" s="7">
        <v>0.08910000000000001</v>
      </c>
      <c r="BE195" s="7">
        <v>0.08034</v>
      </c>
      <c r="BF195" s="7">
        <v>0.06251</v>
      </c>
      <c r="BG195" s="7">
        <v>0.07835</v>
      </c>
      <c r="BI195" s="87">
        <f t="shared" si="74"/>
        <v>-631.4174746192891</v>
      </c>
      <c r="BJ195" s="87">
        <f t="shared" si="75"/>
        <v>229.9278111896489</v>
      </c>
      <c r="BK195" s="87">
        <f t="shared" si="76"/>
        <v>720.8210433727631</v>
      </c>
      <c r="BL195" s="87">
        <f t="shared" si="77"/>
        <v>2024.8046324567888</v>
      </c>
      <c r="BM195" s="87">
        <f t="shared" si="78"/>
        <v>2447.144995309405</v>
      </c>
      <c r="BN195" s="87">
        <f t="shared" si="79"/>
        <v>2389.6126961664836</v>
      </c>
      <c r="BO195" s="87">
        <f t="shared" si="80"/>
        <v>7624.193121441361</v>
      </c>
      <c r="BP195" s="87">
        <f t="shared" si="81"/>
        <v>-15980.063448189043</v>
      </c>
      <c r="BQ195" s="87">
        <f t="shared" si="82"/>
        <v>582.0207177696769</v>
      </c>
      <c r="BR195" s="87">
        <f t="shared" si="83"/>
        <v>180.63005005488503</v>
      </c>
      <c r="BS195" s="87">
        <f t="shared" si="84"/>
        <v>362.68141362796126</v>
      </c>
      <c r="BT195" s="87">
        <f t="shared" si="85"/>
        <v>-11.383639727136046</v>
      </c>
      <c r="BU195" s="87">
        <f t="shared" si="86"/>
        <v>419.484662364262</v>
      </c>
      <c r="BV195" s="87">
        <f t="shared" si="87"/>
        <v>2532.8369812393016</v>
      </c>
      <c r="BW195" s="87">
        <f t="shared" si="88"/>
        <v>705.5174071659918</v>
      </c>
      <c r="BX195" s="87">
        <f t="shared" si="89"/>
        <v>-1709.4150215998832</v>
      </c>
      <c r="BY195" s="87">
        <f t="shared" si="90"/>
        <v>2473.20460472086</v>
      </c>
      <c r="BZ195" s="87">
        <f t="shared" si="91"/>
        <v>1291.0811024852785</v>
      </c>
      <c r="CB195" s="87">
        <f t="shared" si="92"/>
        <v>-863.3756190402969</v>
      </c>
      <c r="CC195" s="87">
        <f t="shared" si="93"/>
        <v>86.71373616938182</v>
      </c>
      <c r="CD195" s="87">
        <f t="shared" si="94"/>
        <v>522.6644106245365</v>
      </c>
      <c r="CE195" s="87">
        <f t="shared" si="95"/>
        <v>1791.7621572739638</v>
      </c>
      <c r="CF195" s="87">
        <f t="shared" si="96"/>
        <v>1956.5142505651786</v>
      </c>
      <c r="CG195" s="87">
        <f t="shared" si="97"/>
        <v>1708.3686558035834</v>
      </c>
      <c r="CH195" s="87">
        <f t="shared" si="98"/>
        <v>6826.773588043536</v>
      </c>
      <c r="CI195" s="87">
        <f t="shared" si="99"/>
        <v>-18290.763225891424</v>
      </c>
      <c r="CJ195" s="87">
        <f t="shared" si="100"/>
        <v>180.7926407822706</v>
      </c>
      <c r="CK195" s="87">
        <f t="shared" si="101"/>
        <v>-285.6126261979925</v>
      </c>
      <c r="CL195" s="87">
        <f t="shared" si="102"/>
        <v>-57.837966281074536</v>
      </c>
      <c r="CM195" s="87">
        <f t="shared" si="103"/>
        <v>-477.1121405130057</v>
      </c>
      <c r="CN195" s="87">
        <f t="shared" si="104"/>
        <v>88.47596476426205</v>
      </c>
      <c r="CO195" s="87">
        <f t="shared" si="105"/>
        <v>2160.6426600393015</v>
      </c>
      <c r="CP195" s="87">
        <f t="shared" si="106"/>
        <v>117.11080816599173</v>
      </c>
      <c r="CQ195" s="87">
        <f t="shared" si="107"/>
        <v>-2270.078155799883</v>
      </c>
      <c r="CR195" s="87">
        <f t="shared" si="108"/>
        <v>2157.79289692086</v>
      </c>
      <c r="CS195" s="87">
        <f t="shared" si="109"/>
        <v>714.8936354852783</v>
      </c>
      <c r="CT195" s="9">
        <f t="shared" si="110"/>
        <v>-3932.2743290855315</v>
      </c>
    </row>
    <row r="196" spans="1:98" ht="13.5">
      <c r="A196" s="113" t="s">
        <v>661</v>
      </c>
      <c r="B196" s="112" t="s">
        <v>660</v>
      </c>
      <c r="C196" s="87">
        <v>3903.96</v>
      </c>
      <c r="D196" s="87">
        <v>5795.48</v>
      </c>
      <c r="E196" s="87">
        <v>7773.95</v>
      </c>
      <c r="F196" s="87">
        <v>11420.75</v>
      </c>
      <c r="G196" s="87">
        <v>8281.66</v>
      </c>
      <c r="H196" s="87">
        <v>9357.99</v>
      </c>
      <c r="I196" s="87">
        <v>8019.65</v>
      </c>
      <c r="J196" s="87">
        <v>9018.12</v>
      </c>
      <c r="K196" s="87">
        <v>20058.94</v>
      </c>
      <c r="L196" s="87">
        <v>22064.73</v>
      </c>
      <c r="M196" s="87">
        <v>25335.98</v>
      </c>
      <c r="N196" s="87">
        <v>34130.88</v>
      </c>
      <c r="O196" s="86">
        <v>57538.93</v>
      </c>
      <c r="P196" s="87">
        <v>84744.63</v>
      </c>
      <c r="Q196" s="87">
        <v>72374.06</v>
      </c>
      <c r="R196" s="87">
        <v>75203.75</v>
      </c>
      <c r="S196" s="87">
        <v>32389.42</v>
      </c>
      <c r="T196" s="87">
        <v>35418.27</v>
      </c>
      <c r="U196" s="87">
        <v>39718.77</v>
      </c>
      <c r="W196" s="110">
        <v>0.3349687778768957</v>
      </c>
      <c r="X196" s="110">
        <v>0.1902013789751844</v>
      </c>
      <c r="Y196" s="110">
        <v>0.44963634043639145</v>
      </c>
      <c r="Z196" s="110">
        <v>-0.3113337088937398</v>
      </c>
      <c r="AA196" s="110">
        <v>0.10483396814847001</v>
      </c>
      <c r="AB196" s="110">
        <v>-0.13292457195742713</v>
      </c>
      <c r="AC196" s="110">
        <v>0.23436957971981331</v>
      </c>
      <c r="AD196" s="110">
        <v>1.311816334471875</v>
      </c>
      <c r="AE196" s="110">
        <v>0.15366560688236386</v>
      </c>
      <c r="AF196" s="110">
        <v>0.18035550728279293</v>
      </c>
      <c r="AG196" s="110">
        <v>0.3939803878481569</v>
      </c>
      <c r="AH196" s="110">
        <v>0.5137809918373177</v>
      </c>
      <c r="AI196" s="110">
        <v>0.41223394648421285</v>
      </c>
      <c r="AJ196" s="110">
        <v>-0.13487855927003056</v>
      </c>
      <c r="AK196" s="110">
        <v>0.08380900276425418</v>
      </c>
      <c r="AL196" s="110">
        <v>-0.5425564517338014</v>
      </c>
      <c r="AM196" s="110">
        <v>0.1475070930044522</v>
      </c>
      <c r="AN196" s="110">
        <v>0.1989192388040275</v>
      </c>
      <c r="AP196" s="7">
        <v>0.12491622724723335</v>
      </c>
      <c r="AQ196" s="7">
        <v>0.11124152339851169</v>
      </c>
      <c r="AR196" s="7">
        <v>0.13518981165434232</v>
      </c>
      <c r="AS196" s="7">
        <v>0.10513315108443427</v>
      </c>
      <c r="AT196" s="7">
        <v>0.11610637611166294</v>
      </c>
      <c r="AU196" s="7">
        <v>0.09985819699968873</v>
      </c>
      <c r="AV196" s="7">
        <v>0.08238090161329739</v>
      </c>
      <c r="AW196" s="7">
        <v>0.10215510557090325</v>
      </c>
      <c r="AX196" s="7">
        <v>0.08304800000000001</v>
      </c>
      <c r="AY196" s="7">
        <v>0.0824</v>
      </c>
      <c r="AZ196" s="7">
        <v>0.06986700000000001</v>
      </c>
      <c r="BA196" s="7">
        <v>0.074631</v>
      </c>
      <c r="BB196" s="7">
        <v>0.08018</v>
      </c>
      <c r="BC196" s="7">
        <v>0.08398</v>
      </c>
      <c r="BD196" s="7">
        <v>0.08910000000000001</v>
      </c>
      <c r="BE196" s="7">
        <v>0.08034</v>
      </c>
      <c r="BF196" s="7">
        <v>0.06251</v>
      </c>
      <c r="BG196" s="7">
        <v>0.07835</v>
      </c>
      <c r="BI196" s="87">
        <f aca="true" t="shared" si="111" ref="BI196:BI259">C196*W196</f>
        <v>1307.7047100802858</v>
      </c>
      <c r="BJ196" s="87">
        <f aca="true" t="shared" si="112" ref="BJ196:BJ259">D196*X196</f>
        <v>1102.3082878231016</v>
      </c>
      <c r="BK196" s="87">
        <f aca="true" t="shared" si="113" ref="BK196:BK259">E196*Y196</f>
        <v>3495.4504287354853</v>
      </c>
      <c r="BL196" s="87">
        <f aca="true" t="shared" si="114" ref="BL196:BL259">F196*Z196</f>
        <v>-3555.664455848179</v>
      </c>
      <c r="BM196" s="87">
        <f aca="true" t="shared" si="115" ref="BM196:BM259">G196*AA196</f>
        <v>868.1992806564582</v>
      </c>
      <c r="BN196" s="87">
        <f aca="true" t="shared" si="116" ref="BN196:BN259">H196*AB196</f>
        <v>-1243.9068151318834</v>
      </c>
      <c r="BO196" s="87">
        <f aca="true" t="shared" si="117" ref="BO196:BO259">I196*AC196</f>
        <v>1879.5620000000008</v>
      </c>
      <c r="BP196" s="87">
        <f aca="true" t="shared" si="118" ref="BP196:BP259">J196*AD196</f>
        <v>11830.117122227506</v>
      </c>
      <c r="BQ196" s="87">
        <f aca="true" t="shared" si="119" ref="BQ196:BQ259">K196*AE196</f>
        <v>3082.3691885169237</v>
      </c>
      <c r="BR196" s="87">
        <f aca="true" t="shared" si="120" ref="BR196:BR259">L196*AF196</f>
        <v>3979.4955722078594</v>
      </c>
      <c r="BS196" s="87">
        <f aca="true" t="shared" si="121" ref="BS196:BS259">M196*AG196</f>
        <v>9981.879226913146</v>
      </c>
      <c r="BT196" s="87">
        <f aca="true" t="shared" si="122" ref="BT196:BT259">N196*AH196</f>
        <v>17535.79737868047</v>
      </c>
      <c r="BU196" s="87">
        <f aca="true" t="shared" si="123" ref="BU196:BU259">O196*AI196</f>
        <v>23719.50019037887</v>
      </c>
      <c r="BV196" s="87">
        <f aca="true" t="shared" si="124" ref="BV196:BV259">P196*AJ196</f>
        <v>-11430.233600271811</v>
      </c>
      <c r="BW196" s="87">
        <f aca="true" t="shared" si="125" ref="BW196:BW259">Q196*AK196</f>
        <v>6065.597794600298</v>
      </c>
      <c r="BX196" s="87">
        <f aca="true" t="shared" si="126" ref="BX196:BX259">R196*AL196</f>
        <v>-40802.27975707587</v>
      </c>
      <c r="BY196" s="87">
        <f aca="true" t="shared" si="127" ref="BY196:BY259">S196*AM196</f>
        <v>4777.669188300264</v>
      </c>
      <c r="BZ196" s="87">
        <f aca="true" t="shared" si="128" ref="BZ196:BZ259">T196*AN196</f>
        <v>7045.375308155522</v>
      </c>
      <c r="CB196" s="87">
        <f aca="true" t="shared" si="129" ref="CB196:CB259">C196*(W196-AP196)</f>
        <v>820.0367555561768</v>
      </c>
      <c r="CC196" s="87">
        <f aca="true" t="shared" si="130" ref="CC196:CC259">D196*(X196-AQ196)</f>
        <v>457.6102637974952</v>
      </c>
      <c r="CD196" s="87">
        <f aca="true" t="shared" si="131" ref="CD196:CD259">E196*(Y196-AR196)</f>
        <v>2444.491592425211</v>
      </c>
      <c r="CE196" s="87">
        <f aca="true" t="shared" si="132" ref="CE196:CE259">F196*(Z196-AS196)</f>
        <v>-4756.363891095732</v>
      </c>
      <c r="CF196" s="87">
        <f aca="true" t="shared" si="133" ref="CF196:CF259">G196*(AA196-AT196)</f>
        <v>-93.35425013245633</v>
      </c>
      <c r="CG196" s="87">
        <f aca="true" t="shared" si="134" ref="CG196:CG259">H196*(AB196-AU196)</f>
        <v>-2178.3788240730005</v>
      </c>
      <c r="CH196" s="87">
        <f aca="true" t="shared" si="135" ref="CH196:CH259">I196*(AC196-AV196)</f>
        <v>1218.8960023769205</v>
      </c>
      <c r="CI196" s="87">
        <f aca="true" t="shared" si="136" ref="CI196:CI259">J196*(AD196-AW196)</f>
        <v>10908.87012157643</v>
      </c>
      <c r="CJ196" s="87">
        <f aca="true" t="shared" si="137" ref="CJ196:CJ259">K196*(AE196-AX196)</f>
        <v>1416.5143393969233</v>
      </c>
      <c r="CK196" s="87">
        <f aca="true" t="shared" si="138" ref="CK196:CK259">L196*(AF196-AY196)</f>
        <v>2161.3618202078596</v>
      </c>
      <c r="CL196" s="87">
        <f aca="true" t="shared" si="139" ref="CL196:CL259">M196*(AG196-AZ196)</f>
        <v>8211.730312253147</v>
      </c>
      <c r="CM196" s="87">
        <f aca="true" t="shared" si="140" ref="CM196:CM259">N196*(AH196-BA196)</f>
        <v>14988.57567340047</v>
      </c>
      <c r="CN196" s="87">
        <f aca="true" t="shared" si="141" ref="CN196:CN259">O196*(AI196-BB196)</f>
        <v>19106.02878297887</v>
      </c>
      <c r="CO196" s="87">
        <f aca="true" t="shared" si="142" ref="CO196:CO259">P196*(AJ196-BC196)</f>
        <v>-18547.08762767181</v>
      </c>
      <c r="CP196" s="87">
        <f aca="true" t="shared" si="143" ref="CP196:CP259">Q196*(AK196-BD196)</f>
        <v>-382.9309513997029</v>
      </c>
      <c r="CQ196" s="87">
        <f aca="true" t="shared" si="144" ref="CQ196:CQ259">R196*(AL196-BE196)</f>
        <v>-46844.14903207587</v>
      </c>
      <c r="CR196" s="87">
        <f aca="true" t="shared" si="145" ref="CR196:CR259">S196*(AM196-BF196)</f>
        <v>2753.006544100264</v>
      </c>
      <c r="CS196" s="87">
        <f aca="true" t="shared" si="146" ref="CS196:CS259">T196*(AN196-BG196)</f>
        <v>4270.353853655523</v>
      </c>
      <c r="CT196" s="9">
        <f aca="true" t="shared" si="147" ref="CT196:CT259">SUM(CB196:CS196)</f>
        <v>-4044.78851472328</v>
      </c>
    </row>
    <row r="197" spans="1:98" ht="13.5">
      <c r="A197" s="113" t="s">
        <v>345</v>
      </c>
      <c r="B197" s="112" t="s">
        <v>344</v>
      </c>
      <c r="C197" s="87">
        <v>1679.35</v>
      </c>
      <c r="D197" s="87">
        <v>2046.35</v>
      </c>
      <c r="E197" s="87">
        <v>2041.52</v>
      </c>
      <c r="F197" s="87">
        <v>2049.1</v>
      </c>
      <c r="G197" s="87">
        <v>1453.67</v>
      </c>
      <c r="H197" s="87">
        <v>1987.44</v>
      </c>
      <c r="I197" s="87">
        <v>4338.13</v>
      </c>
      <c r="J197" s="87">
        <v>5134.21</v>
      </c>
      <c r="K197" s="87">
        <v>11645.83</v>
      </c>
      <c r="L197" s="87">
        <v>14583.89</v>
      </c>
      <c r="M197" s="87">
        <v>17654.06</v>
      </c>
      <c r="N197" s="87">
        <v>22595.98</v>
      </c>
      <c r="O197" s="86">
        <v>16526.72</v>
      </c>
      <c r="P197" s="87">
        <v>13741.45</v>
      </c>
      <c r="Q197" s="87">
        <v>16026.23</v>
      </c>
      <c r="R197" s="87">
        <v>11367.18</v>
      </c>
      <c r="S197" s="87">
        <v>7676.14</v>
      </c>
      <c r="T197" s="87">
        <v>9689.69</v>
      </c>
      <c r="U197" s="87">
        <v>9134.07</v>
      </c>
      <c r="W197" s="110">
        <v>0.1832363593184112</v>
      </c>
      <c r="X197" s="110">
        <v>-0.020999284970583343</v>
      </c>
      <c r="Y197" s="110">
        <v>-0.02948374613994853</v>
      </c>
      <c r="Z197" s="110">
        <v>-0.27624039502521724</v>
      </c>
      <c r="AA197" s="110">
        <v>0.505718820117113</v>
      </c>
      <c r="AB197" s="110">
        <v>1.1571563567638288</v>
      </c>
      <c r="AC197" s="110">
        <v>0.1551085051893788</v>
      </c>
      <c r="AD197" s="110">
        <v>1.1627672919280023</v>
      </c>
      <c r="AE197" s="110">
        <v>0.23349182262687584</v>
      </c>
      <c r="AF197" s="110">
        <v>0.19853723792027522</v>
      </c>
      <c r="AG197" s="110">
        <v>0.2583988090440874</v>
      </c>
      <c r="AH197" s="110">
        <v>-0.2741096631994122</v>
      </c>
      <c r="AI197" s="110">
        <v>-0.0931786722911081</v>
      </c>
      <c r="AJ197" s="110">
        <v>0.24385374253310754</v>
      </c>
      <c r="AK197" s="110">
        <v>-0.27964368193367406</v>
      </c>
      <c r="AL197" s="110">
        <v>-0.3012350054804904</v>
      </c>
      <c r="AM197" s="110">
        <v>0.2606991010770128</v>
      </c>
      <c r="AN197" s="110">
        <v>-0.004048340068938283</v>
      </c>
      <c r="AP197" s="7">
        <v>0.11650630469294673</v>
      </c>
      <c r="AQ197" s="7">
        <v>0.10372086163143636</v>
      </c>
      <c r="AR197" s="7">
        <v>0.12775741662262907</v>
      </c>
      <c r="AS197" s="7">
        <v>0.09721417250152839</v>
      </c>
      <c r="AT197" s="7">
        <v>0.10866478606421401</v>
      </c>
      <c r="AU197" s="7">
        <v>0.09446974442306574</v>
      </c>
      <c r="AV197" s="7">
        <v>0.08041530543968303</v>
      </c>
      <c r="AW197" s="7">
        <v>0.1028317278508149</v>
      </c>
      <c r="AX197" s="7">
        <v>0.08417270875828932</v>
      </c>
      <c r="AY197" s="7">
        <v>0.08185263761321235</v>
      </c>
      <c r="AZ197" s="7">
        <v>0.06986700000000001</v>
      </c>
      <c r="BA197" s="7">
        <v>0.07557217968309854</v>
      </c>
      <c r="BB197" s="7">
        <v>0.08018</v>
      </c>
      <c r="BC197" s="7">
        <v>0.08398</v>
      </c>
      <c r="BD197" s="7">
        <v>0.08910000000000001</v>
      </c>
      <c r="BE197" s="7">
        <v>0.08034</v>
      </c>
      <c r="BF197" s="7">
        <v>0.06251</v>
      </c>
      <c r="BG197" s="7">
        <v>0.07835</v>
      </c>
      <c r="BI197" s="87">
        <f t="shared" si="111"/>
        <v>307.7179800213738</v>
      </c>
      <c r="BJ197" s="87">
        <f t="shared" si="112"/>
        <v>-42.971886799553225</v>
      </c>
      <c r="BK197" s="87">
        <f t="shared" si="113"/>
        <v>-60.191657419627724</v>
      </c>
      <c r="BL197" s="87">
        <f t="shared" si="114"/>
        <v>-566.0441934461726</v>
      </c>
      <c r="BM197" s="87">
        <f t="shared" si="115"/>
        <v>735.1482772396437</v>
      </c>
      <c r="BN197" s="87">
        <f t="shared" si="116"/>
        <v>2299.778829686704</v>
      </c>
      <c r="BO197" s="87">
        <f t="shared" si="117"/>
        <v>672.8808596171999</v>
      </c>
      <c r="BP197" s="87">
        <f t="shared" si="118"/>
        <v>5969.891457889669</v>
      </c>
      <c r="BQ197" s="87">
        <f t="shared" si="119"/>
        <v>2719.2060727027497</v>
      </c>
      <c r="BR197" s="87">
        <f t="shared" si="120"/>
        <v>2895.4452387331226</v>
      </c>
      <c r="BS197" s="87">
        <f t="shared" si="121"/>
        <v>4561.7880787928625</v>
      </c>
      <c r="BT197" s="87">
        <f t="shared" si="122"/>
        <v>-6193.776467460654</v>
      </c>
      <c r="BU197" s="87">
        <f t="shared" si="123"/>
        <v>-1539.937826926902</v>
      </c>
      <c r="BV197" s="87">
        <f t="shared" si="124"/>
        <v>3350.904010331571</v>
      </c>
      <c r="BW197" s="87">
        <f t="shared" si="125"/>
        <v>-4481.633964715905</v>
      </c>
      <c r="BX197" s="87">
        <f t="shared" si="126"/>
        <v>-3424.192529597721</v>
      </c>
      <c r="BY197" s="87">
        <f t="shared" si="127"/>
        <v>2001.162797741301</v>
      </c>
      <c r="BZ197" s="87">
        <f t="shared" si="128"/>
        <v>-39.227160282590596</v>
      </c>
      <c r="CB197" s="87">
        <f t="shared" si="129"/>
        <v>112.06311723527375</v>
      </c>
      <c r="CC197" s="87">
        <f t="shared" si="130"/>
        <v>-255.221071999043</v>
      </c>
      <c r="CD197" s="87">
        <f t="shared" si="131"/>
        <v>-321.0109786030574</v>
      </c>
      <c r="CE197" s="87">
        <f t="shared" si="132"/>
        <v>-765.2457543190545</v>
      </c>
      <c r="CF197" s="87">
        <f t="shared" si="133"/>
        <v>577.1855376816777</v>
      </c>
      <c r="CG197" s="87">
        <f t="shared" si="134"/>
        <v>2112.025880830526</v>
      </c>
      <c r="CH197" s="87">
        <f t="shared" si="135"/>
        <v>324.0288106301477</v>
      </c>
      <c r="CI197" s="87">
        <f t="shared" si="136"/>
        <v>5441.9317724407365</v>
      </c>
      <c r="CJ197" s="87">
        <f t="shared" si="137"/>
        <v>1738.9450158642012</v>
      </c>
      <c r="CK197" s="87">
        <f t="shared" si="138"/>
        <v>1701.715375572171</v>
      </c>
      <c r="CL197" s="87">
        <f t="shared" si="139"/>
        <v>3328.351868772862</v>
      </c>
      <c r="CM197" s="87">
        <f t="shared" si="140"/>
        <v>-7901.403928136355</v>
      </c>
      <c r="CN197" s="87">
        <f t="shared" si="141"/>
        <v>-2865.050236526902</v>
      </c>
      <c r="CO197" s="87">
        <f t="shared" si="142"/>
        <v>2196.897039331571</v>
      </c>
      <c r="CP197" s="87">
        <f t="shared" si="143"/>
        <v>-5909.571057715905</v>
      </c>
      <c r="CQ197" s="87">
        <f t="shared" si="144"/>
        <v>-4337.431770797721</v>
      </c>
      <c r="CR197" s="87">
        <f t="shared" si="145"/>
        <v>1521.3272863413008</v>
      </c>
      <c r="CS197" s="87">
        <f t="shared" si="146"/>
        <v>-798.4143717825907</v>
      </c>
      <c r="CT197" s="9">
        <f t="shared" si="147"/>
        <v>-4098.877465180164</v>
      </c>
    </row>
    <row r="198" spans="1:98" ht="13.5">
      <c r="A198" s="113" t="s">
        <v>407</v>
      </c>
      <c r="B198" s="112" t="s">
        <v>406</v>
      </c>
      <c r="C198" s="87">
        <v>2960.01</v>
      </c>
      <c r="D198" s="87">
        <v>3615.84</v>
      </c>
      <c r="E198" s="87">
        <v>2083.91</v>
      </c>
      <c r="F198" s="87">
        <v>1387.69</v>
      </c>
      <c r="G198" s="87">
        <v>2290.39</v>
      </c>
      <c r="H198" s="87">
        <v>2873.15</v>
      </c>
      <c r="I198" s="87">
        <v>2625.07</v>
      </c>
      <c r="J198" s="87">
        <v>1746.51</v>
      </c>
      <c r="K198" s="87">
        <v>3490.61</v>
      </c>
      <c r="L198" s="87">
        <v>4976.54</v>
      </c>
      <c r="M198" s="87">
        <v>6578.62</v>
      </c>
      <c r="N198" s="87">
        <v>12359.94</v>
      </c>
      <c r="O198" s="86">
        <v>11908.09</v>
      </c>
      <c r="P198" s="87">
        <v>10371.34</v>
      </c>
      <c r="Q198" s="87">
        <v>15491.87</v>
      </c>
      <c r="R198" s="87">
        <v>13855.52</v>
      </c>
      <c r="S198" s="87">
        <v>3503.98</v>
      </c>
      <c r="T198" s="87">
        <v>5574.68</v>
      </c>
      <c r="U198" s="87">
        <v>5275.15</v>
      </c>
      <c r="W198" s="110">
        <v>0.162868178199723</v>
      </c>
      <c r="X198" s="110">
        <v>-0.4632235490986537</v>
      </c>
      <c r="Y198" s="110">
        <v>-0.3111331538425204</v>
      </c>
      <c r="Z198" s="110">
        <v>0.7109160724081183</v>
      </c>
      <c r="AA198" s="110">
        <v>0.3927540878486695</v>
      </c>
      <c r="AB198" s="110">
        <v>-0.032429788213627964</v>
      </c>
      <c r="AC198" s="110">
        <v>-0.1633011152416357</v>
      </c>
      <c r="AD198" s="110">
        <v>1.3631193573612</v>
      </c>
      <c r="AE198" s="110">
        <v>0.4229137837675232</v>
      </c>
      <c r="AF198" s="110">
        <v>0.1115633027135019</v>
      </c>
      <c r="AG198" s="110">
        <v>0.8983025058247347</v>
      </c>
      <c r="AH198" s="110">
        <v>-0.024892794164796284</v>
      </c>
      <c r="AI198" s="110">
        <v>-0.0891686433228579</v>
      </c>
      <c r="AJ198" s="110">
        <v>0.520706411229028</v>
      </c>
      <c r="AK198" s="110">
        <v>-0.03680433876296896</v>
      </c>
      <c r="AL198" s="110">
        <v>-0.7220307288740435</v>
      </c>
      <c r="AM198" s="110">
        <v>0.6045533510103318</v>
      </c>
      <c r="AN198" s="110">
        <v>-0.04414220269824587</v>
      </c>
      <c r="AP198" s="7">
        <v>0.1285773379686756</v>
      </c>
      <c r="AQ198" s="7">
        <v>0.11718785509949692</v>
      </c>
      <c r="AR198" s="7">
        <v>0.14413621440525481</v>
      </c>
      <c r="AS198" s="7">
        <v>0.10745563261215571</v>
      </c>
      <c r="AT198" s="7">
        <v>0.11567686092559397</v>
      </c>
      <c r="AU198" s="7">
        <v>0.0964631704462276</v>
      </c>
      <c r="AV198" s="7">
        <v>0.08005559385682999</v>
      </c>
      <c r="AW198" s="7">
        <v>0.1007443481151841</v>
      </c>
      <c r="AX198" s="7">
        <v>0.08573004905541191</v>
      </c>
      <c r="AY198" s="7">
        <v>0.0828501484829534</v>
      </c>
      <c r="AZ198" s="7">
        <v>0.06990002928384843</v>
      </c>
      <c r="BA198" s="7">
        <v>0.07720901942446012</v>
      </c>
      <c r="BB198" s="7">
        <v>0.08018</v>
      </c>
      <c r="BC198" s="7">
        <v>0.08398</v>
      </c>
      <c r="BD198" s="7">
        <v>0.08910000000000001</v>
      </c>
      <c r="BE198" s="7">
        <v>0.08034</v>
      </c>
      <c r="BF198" s="7">
        <v>0.06251</v>
      </c>
      <c r="BG198" s="7">
        <v>0.07835</v>
      </c>
      <c r="BI198" s="87">
        <f t="shared" si="111"/>
        <v>482.0914361529621</v>
      </c>
      <c r="BJ198" s="87">
        <f t="shared" si="112"/>
        <v>-1674.942237772876</v>
      </c>
      <c r="BK198" s="87">
        <f t="shared" si="113"/>
        <v>-648.3734906239666</v>
      </c>
      <c r="BL198" s="87">
        <f t="shared" si="114"/>
        <v>986.5311245200216</v>
      </c>
      <c r="BM198" s="87">
        <f t="shared" si="115"/>
        <v>899.560035267714</v>
      </c>
      <c r="BN198" s="87">
        <f t="shared" si="116"/>
        <v>-93.17564600598519</v>
      </c>
      <c r="BO198" s="87">
        <f t="shared" si="117"/>
        <v>-428.6768585873607</v>
      </c>
      <c r="BP198" s="87">
        <f t="shared" si="118"/>
        <v>2380.7015888249093</v>
      </c>
      <c r="BQ198" s="87">
        <f t="shared" si="119"/>
        <v>1476.2270827567543</v>
      </c>
      <c r="BR198" s="87">
        <f t="shared" si="120"/>
        <v>555.1992384858507</v>
      </c>
      <c r="BS198" s="87">
        <f t="shared" si="121"/>
        <v>5909.590830868716</v>
      </c>
      <c r="BT198" s="87">
        <f t="shared" si="122"/>
        <v>-307.6734423092322</v>
      </c>
      <c r="BU198" s="87">
        <f t="shared" si="123"/>
        <v>-1061.828229866491</v>
      </c>
      <c r="BV198" s="87">
        <f t="shared" si="124"/>
        <v>5400.423231036068</v>
      </c>
      <c r="BW198" s="87">
        <f t="shared" si="125"/>
        <v>-570.168031551876</v>
      </c>
      <c r="BX198" s="87">
        <f t="shared" si="126"/>
        <v>-10004.111204528888</v>
      </c>
      <c r="BY198" s="87">
        <f t="shared" si="127"/>
        <v>2118.3428508731827</v>
      </c>
      <c r="BZ198" s="87">
        <f t="shared" si="128"/>
        <v>-246.0786545378573</v>
      </c>
      <c r="CB198" s="87">
        <f t="shared" si="129"/>
        <v>101.5012299923026</v>
      </c>
      <c r="CC198" s="87">
        <f t="shared" si="130"/>
        <v>-2098.674771755841</v>
      </c>
      <c r="CD198" s="87">
        <f t="shared" si="131"/>
        <v>-948.7403891852211</v>
      </c>
      <c r="CE198" s="87">
        <f t="shared" si="132"/>
        <v>837.4160177004593</v>
      </c>
      <c r="CF198" s="87">
        <f t="shared" si="133"/>
        <v>634.6149097723429</v>
      </c>
      <c r="CG198" s="87">
        <f t="shared" si="134"/>
        <v>-370.32880417356404</v>
      </c>
      <c r="CH198" s="87">
        <f t="shared" si="135"/>
        <v>-638.8283963531094</v>
      </c>
      <c r="CI198" s="87">
        <f t="shared" si="136"/>
        <v>2204.750577398259</v>
      </c>
      <c r="CJ198" s="87">
        <f t="shared" si="137"/>
        <v>1176.9769162234427</v>
      </c>
      <c r="CK198" s="87">
        <f t="shared" si="138"/>
        <v>142.89216055449384</v>
      </c>
      <c r="CL198" s="87">
        <f t="shared" si="139"/>
        <v>5449.745100221405</v>
      </c>
      <c r="CM198" s="87">
        <f t="shared" si="140"/>
        <v>-1261.972289854394</v>
      </c>
      <c r="CN198" s="87">
        <f t="shared" si="141"/>
        <v>-2016.6188860664909</v>
      </c>
      <c r="CO198" s="87">
        <f t="shared" si="142"/>
        <v>4529.438097836068</v>
      </c>
      <c r="CP198" s="87">
        <f t="shared" si="143"/>
        <v>-1950.4936485518763</v>
      </c>
      <c r="CQ198" s="87">
        <f t="shared" si="144"/>
        <v>-11117.263681328888</v>
      </c>
      <c r="CR198" s="87">
        <f t="shared" si="145"/>
        <v>1899.3090610731826</v>
      </c>
      <c r="CS198" s="87">
        <f t="shared" si="146"/>
        <v>-682.8548325378573</v>
      </c>
      <c r="CT198" s="9">
        <f t="shared" si="147"/>
        <v>-4109.131629035287</v>
      </c>
    </row>
    <row r="199" spans="1:98" ht="13.5">
      <c r="A199" s="113" t="s">
        <v>639</v>
      </c>
      <c r="B199" s="112" t="s">
        <v>638</v>
      </c>
      <c r="C199" s="87">
        <v>3886.22</v>
      </c>
      <c r="D199" s="87">
        <v>5136.48</v>
      </c>
      <c r="E199" s="87">
        <v>4435.82</v>
      </c>
      <c r="F199" s="87">
        <v>5725.41</v>
      </c>
      <c r="G199" s="87">
        <v>7793.15</v>
      </c>
      <c r="H199" s="87">
        <v>10270.12</v>
      </c>
      <c r="I199" s="87">
        <v>12031.38</v>
      </c>
      <c r="J199" s="87">
        <v>11406.57</v>
      </c>
      <c r="K199" s="87">
        <v>6669.26</v>
      </c>
      <c r="L199" s="87">
        <v>5856.35</v>
      </c>
      <c r="M199" s="87">
        <v>5937.82</v>
      </c>
      <c r="N199" s="87">
        <v>7761.13</v>
      </c>
      <c r="O199" s="86">
        <v>10149.04</v>
      </c>
      <c r="P199" s="87">
        <v>10189.99</v>
      </c>
      <c r="Q199" s="87">
        <v>11762.97</v>
      </c>
      <c r="R199" s="87">
        <v>17771.5</v>
      </c>
      <c r="S199" s="87">
        <v>3344.01</v>
      </c>
      <c r="T199" s="87">
        <v>5099.71</v>
      </c>
      <c r="U199" s="87">
        <v>6498.64</v>
      </c>
      <c r="W199" s="110">
        <v>0.3333333333333335</v>
      </c>
      <c r="X199" s="110">
        <v>-0.11220225658169669</v>
      </c>
      <c r="Y199" s="110">
        <v>0.3733819722287597</v>
      </c>
      <c r="Z199" s="110">
        <v>0.4254991003341617</v>
      </c>
      <c r="AA199" s="110">
        <v>0.34868065155977646</v>
      </c>
      <c r="AB199" s="110">
        <v>0.23469114894375598</v>
      </c>
      <c r="AC199" s="110">
        <v>0.0263499855616518</v>
      </c>
      <c r="AD199" s="110">
        <v>-0.3784202011676162</v>
      </c>
      <c r="AE199" s="110">
        <v>-0.08396514654294451</v>
      </c>
      <c r="AF199" s="110">
        <v>0.06819024088943793</v>
      </c>
      <c r="AG199" s="110">
        <v>0.37186307389846185</v>
      </c>
      <c r="AH199" s="110">
        <v>0.32168598524762904</v>
      </c>
      <c r="AI199" s="110">
        <v>0.062406520969598755</v>
      </c>
      <c r="AJ199" s="110">
        <v>0.23943243421724048</v>
      </c>
      <c r="AK199" s="110">
        <v>0.5442702594046602</v>
      </c>
      <c r="AL199" s="110">
        <v>-0.7996126340882002</v>
      </c>
      <c r="AM199" s="110">
        <v>0.36710624144003123</v>
      </c>
      <c r="AN199" s="110">
        <v>0.26172129927525445</v>
      </c>
      <c r="AP199" s="7">
        <v>0.10684</v>
      </c>
      <c r="AQ199" s="7">
        <v>0.09475</v>
      </c>
      <c r="AR199" s="7">
        <v>0.11835000000000001</v>
      </c>
      <c r="AS199" s="7">
        <v>0.09015000000000001</v>
      </c>
      <c r="AT199" s="7">
        <v>0.10097</v>
      </c>
      <c r="AU199" s="7">
        <v>0.08858</v>
      </c>
      <c r="AV199" s="7">
        <v>0.07447000000000001</v>
      </c>
      <c r="AW199" s="7">
        <v>0.09794200000000003</v>
      </c>
      <c r="AX199" s="7">
        <v>0.08301703909643965</v>
      </c>
      <c r="AY199" s="7">
        <v>0.08208141630889429</v>
      </c>
      <c r="AZ199" s="7">
        <v>0.07314270937040158</v>
      </c>
      <c r="BA199" s="7">
        <v>0.07987817949007509</v>
      </c>
      <c r="BB199" s="7">
        <v>0.08018</v>
      </c>
      <c r="BC199" s="7">
        <v>0.08398</v>
      </c>
      <c r="BD199" s="7">
        <v>0.08910000000000001</v>
      </c>
      <c r="BE199" s="7">
        <v>0.08034</v>
      </c>
      <c r="BF199" s="7">
        <v>0.06251</v>
      </c>
      <c r="BG199" s="7">
        <v>0.07835</v>
      </c>
      <c r="BI199" s="87">
        <f t="shared" si="111"/>
        <v>1295.4066666666672</v>
      </c>
      <c r="BJ199" s="87">
        <f t="shared" si="112"/>
        <v>-576.3246468867534</v>
      </c>
      <c r="BK199" s="87">
        <f t="shared" si="113"/>
        <v>1656.2552200517766</v>
      </c>
      <c r="BL199" s="87">
        <f t="shared" si="114"/>
        <v>2436.1568040442125</v>
      </c>
      <c r="BM199" s="87">
        <f t="shared" si="115"/>
        <v>2717.3206197030718</v>
      </c>
      <c r="BN199" s="87">
        <f t="shared" si="116"/>
        <v>2410.306262590247</v>
      </c>
      <c r="BO199" s="87">
        <f t="shared" si="117"/>
        <v>317.0266892867462</v>
      </c>
      <c r="BP199" s="87">
        <f t="shared" si="118"/>
        <v>-4316.476514032496</v>
      </c>
      <c r="BQ199" s="87">
        <f t="shared" si="119"/>
        <v>-559.9853932329981</v>
      </c>
      <c r="BR199" s="87">
        <f t="shared" si="120"/>
        <v>399.3459172328598</v>
      </c>
      <c r="BS199" s="87">
        <f t="shared" si="121"/>
        <v>2208.0559974557646</v>
      </c>
      <c r="BT199" s="87">
        <f t="shared" si="122"/>
        <v>2496.6467506849312</v>
      </c>
      <c r="BU199" s="87">
        <f t="shared" si="123"/>
        <v>633.3662775812966</v>
      </c>
      <c r="BV199" s="87">
        <f t="shared" si="124"/>
        <v>2439.814110349338</v>
      </c>
      <c r="BW199" s="87">
        <f t="shared" si="125"/>
        <v>6402.234733269236</v>
      </c>
      <c r="BX199" s="87">
        <f t="shared" si="126"/>
        <v>-14210.31592669845</v>
      </c>
      <c r="BY199" s="87">
        <f t="shared" si="127"/>
        <v>1227.6069424378788</v>
      </c>
      <c r="BZ199" s="87">
        <f t="shared" si="128"/>
        <v>1334.7027271270078</v>
      </c>
      <c r="CB199" s="87">
        <f t="shared" si="129"/>
        <v>880.2029218666672</v>
      </c>
      <c r="CC199" s="87">
        <f t="shared" si="130"/>
        <v>-1063.0061268867532</v>
      </c>
      <c r="CD199" s="87">
        <f t="shared" si="131"/>
        <v>1131.2759230517768</v>
      </c>
      <c r="CE199" s="87">
        <f t="shared" si="132"/>
        <v>1920.0110925442127</v>
      </c>
      <c r="CF199" s="87">
        <f t="shared" si="133"/>
        <v>1930.4462642030717</v>
      </c>
      <c r="CG199" s="87">
        <f t="shared" si="134"/>
        <v>1500.5790329902472</v>
      </c>
      <c r="CH199" s="87">
        <f t="shared" si="135"/>
        <v>-578.9501793132538</v>
      </c>
      <c r="CI199" s="87">
        <f t="shared" si="136"/>
        <v>-5433.6587929724965</v>
      </c>
      <c r="CJ199" s="87">
        <f t="shared" si="137"/>
        <v>-1113.6476113973192</v>
      </c>
      <c r="CK199" s="87">
        <f t="shared" si="138"/>
        <v>-81.35158516773328</v>
      </c>
      <c r="CL199" s="87">
        <f t="shared" si="139"/>
        <v>1773.7477549020068</v>
      </c>
      <c r="CM199" s="87">
        <f t="shared" si="140"/>
        <v>1876.7018154991247</v>
      </c>
      <c r="CN199" s="87">
        <f t="shared" si="141"/>
        <v>-180.38374961870346</v>
      </c>
      <c r="CO199" s="87">
        <f t="shared" si="142"/>
        <v>1584.0587501493383</v>
      </c>
      <c r="CP199" s="87">
        <f t="shared" si="143"/>
        <v>5354.154106269236</v>
      </c>
      <c r="CQ199" s="87">
        <f t="shared" si="144"/>
        <v>-15638.078236698448</v>
      </c>
      <c r="CR199" s="87">
        <f t="shared" si="145"/>
        <v>1018.5728773378788</v>
      </c>
      <c r="CS199" s="87">
        <f t="shared" si="146"/>
        <v>935.1404486270078</v>
      </c>
      <c r="CT199" s="9">
        <f t="shared" si="147"/>
        <v>-4184.18529461414</v>
      </c>
    </row>
    <row r="200" spans="1:98" ht="13.5">
      <c r="A200" s="113" t="s">
        <v>413</v>
      </c>
      <c r="B200" s="112" t="s">
        <v>412</v>
      </c>
      <c r="C200" s="87">
        <v>33063.1</v>
      </c>
      <c r="D200" s="87">
        <v>29003.33</v>
      </c>
      <c r="E200" s="87">
        <v>35183.6</v>
      </c>
      <c r="F200" s="87">
        <v>55371.98</v>
      </c>
      <c r="G200" s="87">
        <v>66253</v>
      </c>
      <c r="H200" s="87">
        <v>88514.5</v>
      </c>
      <c r="I200" s="87">
        <v>112784.06</v>
      </c>
      <c r="J200" s="87">
        <v>129669.31</v>
      </c>
      <c r="K200" s="87">
        <v>146071.69</v>
      </c>
      <c r="L200" s="87">
        <v>180140.94</v>
      </c>
      <c r="M200" s="87">
        <v>159549.81</v>
      </c>
      <c r="N200" s="87">
        <v>153334.06</v>
      </c>
      <c r="O200" s="86">
        <v>188213</v>
      </c>
      <c r="P200" s="87">
        <v>178793.2</v>
      </c>
      <c r="Q200" s="87">
        <v>191415.3</v>
      </c>
      <c r="R200" s="87">
        <v>190878.6</v>
      </c>
      <c r="S200" s="87">
        <v>166002.2</v>
      </c>
      <c r="T200" s="87">
        <v>177713.5</v>
      </c>
      <c r="U200" s="87">
        <v>169855.6</v>
      </c>
      <c r="W200" s="110">
        <v>-0.08941374947279612</v>
      </c>
      <c r="X200" s="110">
        <v>0.24996140188358806</v>
      </c>
      <c r="Y200" s="110">
        <v>0.5915266798418972</v>
      </c>
      <c r="Z200" s="110">
        <v>0.18114086146682196</v>
      </c>
      <c r="AA200" s="110">
        <v>0.3430580195807871</v>
      </c>
      <c r="AB200" s="110">
        <v>0.28987279843444225</v>
      </c>
      <c r="AC200" s="110">
        <v>0.1246728617485302</v>
      </c>
      <c r="AD200" s="110">
        <v>0.1424187238634831</v>
      </c>
      <c r="AE200" s="110">
        <v>0.14007380073800735</v>
      </c>
      <c r="AF200" s="110">
        <v>-0.0787674779906784</v>
      </c>
      <c r="AG200" s="110">
        <v>-0.02116476474225648</v>
      </c>
      <c r="AH200" s="110">
        <v>0.25168700646087583</v>
      </c>
      <c r="AI200" s="110">
        <v>-0.03357452236313252</v>
      </c>
      <c r="AJ200" s="110">
        <v>0.12444304124996153</v>
      </c>
      <c r="AK200" s="110">
        <v>0.036100016044451566</v>
      </c>
      <c r="AL200" s="110">
        <v>-0.07768794418725955</v>
      </c>
      <c r="AM200" s="110">
        <v>0.11276112544625483</v>
      </c>
      <c r="AN200" s="110">
        <v>-0.005838816116006007</v>
      </c>
      <c r="AP200" s="7">
        <v>0.10684</v>
      </c>
      <c r="AQ200" s="7">
        <v>0.09475</v>
      </c>
      <c r="AR200" s="7">
        <v>0.11835000000000001</v>
      </c>
      <c r="AS200" s="7">
        <v>0.09015000000000001</v>
      </c>
      <c r="AT200" s="7">
        <v>0.10097</v>
      </c>
      <c r="AU200" s="7">
        <v>0.08858</v>
      </c>
      <c r="AV200" s="7">
        <v>0.07447000000000001</v>
      </c>
      <c r="AW200" s="7">
        <v>0.09794200000000003</v>
      </c>
      <c r="AX200" s="7">
        <v>0.08304800000000001</v>
      </c>
      <c r="AY200" s="7">
        <v>0.0824</v>
      </c>
      <c r="AZ200" s="7">
        <v>0.06986700000000001</v>
      </c>
      <c r="BA200" s="7">
        <v>0.074631</v>
      </c>
      <c r="BB200" s="7">
        <v>0.08018</v>
      </c>
      <c r="BC200" s="7">
        <v>0.08398</v>
      </c>
      <c r="BD200" s="7">
        <v>0.08910000000000001</v>
      </c>
      <c r="BE200" s="7">
        <v>0.08034</v>
      </c>
      <c r="BF200" s="7">
        <v>0.06251</v>
      </c>
      <c r="BG200" s="7">
        <v>0.07835</v>
      </c>
      <c r="BI200" s="87">
        <f t="shared" si="111"/>
        <v>-2956.2957401940052</v>
      </c>
      <c r="BJ200" s="87">
        <f t="shared" si="112"/>
        <v>7249.713026092327</v>
      </c>
      <c r="BK200" s="87">
        <f t="shared" si="113"/>
        <v>20812.038092885374</v>
      </c>
      <c r="BL200" s="87">
        <f t="shared" si="114"/>
        <v>10030.128158323636</v>
      </c>
      <c r="BM200" s="87">
        <f t="shared" si="115"/>
        <v>22728.622971285888</v>
      </c>
      <c r="BN200" s="87">
        <f t="shared" si="116"/>
        <v>25657.945817025437</v>
      </c>
      <c r="BO200" s="87">
        <f t="shared" si="117"/>
        <v>14061.111519817936</v>
      </c>
      <c r="BP200" s="87">
        <f t="shared" si="118"/>
        <v>18467.337654458384</v>
      </c>
      <c r="BQ200" s="87">
        <f t="shared" si="119"/>
        <v>20460.81679852398</v>
      </c>
      <c r="BR200" s="87">
        <f t="shared" si="120"/>
        <v>-14189.247526670119</v>
      </c>
      <c r="BS200" s="87">
        <f t="shared" si="121"/>
        <v>-3376.8341933217207</v>
      </c>
      <c r="BT200" s="87">
        <f t="shared" si="122"/>
        <v>38592.19054989232</v>
      </c>
      <c r="BU200" s="87">
        <f t="shared" si="123"/>
        <v>-6319.161577532261</v>
      </c>
      <c r="BV200" s="87">
        <f t="shared" si="124"/>
        <v>22249.569562812623</v>
      </c>
      <c r="BW200" s="87">
        <f t="shared" si="125"/>
        <v>6910.09540115351</v>
      </c>
      <c r="BX200" s="87">
        <f t="shared" si="126"/>
        <v>-14828.966023342242</v>
      </c>
      <c r="BY200" s="87">
        <f t="shared" si="127"/>
        <v>18718.594898554285</v>
      </c>
      <c r="BZ200" s="87">
        <f t="shared" si="128"/>
        <v>-1037.6364478318335</v>
      </c>
      <c r="CB200" s="87">
        <f t="shared" si="129"/>
        <v>-6488.757344194005</v>
      </c>
      <c r="CC200" s="87">
        <f t="shared" si="130"/>
        <v>4501.647508592327</v>
      </c>
      <c r="CD200" s="87">
        <f t="shared" si="131"/>
        <v>16648.059032885372</v>
      </c>
      <c r="CE200" s="87">
        <f t="shared" si="132"/>
        <v>5038.3441613236355</v>
      </c>
      <c r="CF200" s="87">
        <f t="shared" si="133"/>
        <v>16039.057561285887</v>
      </c>
      <c r="CG200" s="87">
        <f t="shared" si="134"/>
        <v>17817.33140702544</v>
      </c>
      <c r="CH200" s="87">
        <f t="shared" si="135"/>
        <v>5662.082571617934</v>
      </c>
      <c r="CI200" s="87">
        <f t="shared" si="136"/>
        <v>5767.266094438382</v>
      </c>
      <c r="CJ200" s="87">
        <f t="shared" si="137"/>
        <v>8329.85508740398</v>
      </c>
      <c r="CK200" s="87">
        <f t="shared" si="138"/>
        <v>-29032.860982670118</v>
      </c>
      <c r="CL200" s="87">
        <f t="shared" si="139"/>
        <v>-14524.100768591723</v>
      </c>
      <c r="CM200" s="87">
        <f t="shared" si="140"/>
        <v>27148.716318032322</v>
      </c>
      <c r="CN200" s="87">
        <f t="shared" si="141"/>
        <v>-21410.07991753226</v>
      </c>
      <c r="CO200" s="87">
        <f t="shared" si="142"/>
        <v>7234.516626812622</v>
      </c>
      <c r="CP200" s="87">
        <f t="shared" si="143"/>
        <v>-10145.007828846492</v>
      </c>
      <c r="CQ200" s="87">
        <f t="shared" si="144"/>
        <v>-30164.15274734224</v>
      </c>
      <c r="CR200" s="87">
        <f t="shared" si="145"/>
        <v>8341.797376554285</v>
      </c>
      <c r="CS200" s="87">
        <f t="shared" si="146"/>
        <v>-14961.489172831834</v>
      </c>
      <c r="CT200" s="9">
        <f t="shared" si="147"/>
        <v>-4197.775016036483</v>
      </c>
    </row>
    <row r="201" spans="1:98" ht="13.5">
      <c r="A201" s="113" t="s">
        <v>161</v>
      </c>
      <c r="B201" s="112" t="s">
        <v>160</v>
      </c>
      <c r="C201" s="87">
        <v>779.56</v>
      </c>
      <c r="D201" s="87">
        <v>1209.8</v>
      </c>
      <c r="E201" s="87">
        <v>1759.2</v>
      </c>
      <c r="F201" s="87">
        <v>2695.78</v>
      </c>
      <c r="G201" s="87">
        <v>4015.81</v>
      </c>
      <c r="H201" s="87">
        <v>4470.39</v>
      </c>
      <c r="I201" s="87">
        <v>5101.95</v>
      </c>
      <c r="J201" s="87">
        <v>16224.68</v>
      </c>
      <c r="K201" s="87">
        <v>18321.23</v>
      </c>
      <c r="L201" s="87">
        <v>16176.02</v>
      </c>
      <c r="M201" s="87">
        <v>8682.8</v>
      </c>
      <c r="N201" s="87">
        <v>16972.89</v>
      </c>
      <c r="O201" s="86">
        <v>13876.01</v>
      </c>
      <c r="P201" s="87">
        <v>13158.26</v>
      </c>
      <c r="Q201" s="87">
        <v>11241.54</v>
      </c>
      <c r="R201" s="87">
        <v>9616.32</v>
      </c>
      <c r="S201" s="87">
        <v>5538.48</v>
      </c>
      <c r="T201" s="87">
        <v>9216.98</v>
      </c>
      <c r="U201" s="87">
        <v>11250.25</v>
      </c>
      <c r="W201" s="110">
        <v>0.5153989526937073</v>
      </c>
      <c r="X201" s="110">
        <v>0.4264085744406698</v>
      </c>
      <c r="Y201" s="110">
        <v>0.5105832597671889</v>
      </c>
      <c r="Z201" s="110">
        <v>0.4363337365280855</v>
      </c>
      <c r="AA201" s="110">
        <v>0.08978653343930953</v>
      </c>
      <c r="AB201" s="110">
        <v>0.13319093884851485</v>
      </c>
      <c r="AC201" s="110">
        <v>1.9641338410733034</v>
      </c>
      <c r="AD201" s="110">
        <v>0.10080701446008611</v>
      </c>
      <c r="AE201" s="110">
        <v>-0.13279606251878562</v>
      </c>
      <c r="AF201" s="110">
        <v>-0.4622668587396833</v>
      </c>
      <c r="AG201" s="110">
        <v>0.9140024271477991</v>
      </c>
      <c r="AH201" s="110">
        <v>-0.1869396152550935</v>
      </c>
      <c r="AI201" s="110">
        <v>-0.018377149469294363</v>
      </c>
      <c r="AJ201" s="110">
        <v>-0.06660027735831198</v>
      </c>
      <c r="AK201" s="110">
        <v>-0.015396698875999038</v>
      </c>
      <c r="AL201" s="110">
        <v>-0.3811818862662053</v>
      </c>
      <c r="AM201" s="110">
        <v>0.7150676276840235</v>
      </c>
      <c r="AN201" s="110">
        <v>0.2267908422270355</v>
      </c>
      <c r="AP201" s="7">
        <v>0.12212717420680914</v>
      </c>
      <c r="AQ201" s="7">
        <v>0.1086779962924951</v>
      </c>
      <c r="AR201" s="7">
        <v>0.13252447550962174</v>
      </c>
      <c r="AS201" s="7">
        <v>0.10028065175050817</v>
      </c>
      <c r="AT201" s="7">
        <v>0.11305921112592127</v>
      </c>
      <c r="AU201" s="7">
        <v>0.1060515782549786</v>
      </c>
      <c r="AV201" s="7">
        <v>0.09470418721499703</v>
      </c>
      <c r="AW201" s="7">
        <v>0.1287086308547299</v>
      </c>
      <c r="AX201" s="7">
        <v>0.11401730888964468</v>
      </c>
      <c r="AY201" s="7">
        <v>0.11520695155749751</v>
      </c>
      <c r="AZ201" s="7">
        <v>0.0988640041669437</v>
      </c>
      <c r="BA201" s="7">
        <v>0.10072121780529047</v>
      </c>
      <c r="BB201" s="7">
        <v>0.08018</v>
      </c>
      <c r="BC201" s="7">
        <v>0.08398</v>
      </c>
      <c r="BD201" s="7">
        <v>0.08910000000000001</v>
      </c>
      <c r="BE201" s="7">
        <v>0.08034</v>
      </c>
      <c r="BF201" s="7">
        <v>0.06251</v>
      </c>
      <c r="BG201" s="7">
        <v>0.07835</v>
      </c>
      <c r="BI201" s="87">
        <f t="shared" si="111"/>
        <v>401.7844075619064</v>
      </c>
      <c r="BJ201" s="87">
        <f t="shared" si="112"/>
        <v>515.8690933583223</v>
      </c>
      <c r="BK201" s="87">
        <f t="shared" si="113"/>
        <v>898.2180705824387</v>
      </c>
      <c r="BL201" s="87">
        <f t="shared" si="114"/>
        <v>1176.2597602576825</v>
      </c>
      <c r="BM201" s="87">
        <f t="shared" si="115"/>
        <v>360.5656588509136</v>
      </c>
      <c r="BN201" s="87">
        <f t="shared" si="116"/>
        <v>595.4154411190124</v>
      </c>
      <c r="BO201" s="87">
        <f t="shared" si="117"/>
        <v>10020.912650463939</v>
      </c>
      <c r="BP201" s="87">
        <f t="shared" si="118"/>
        <v>1635.5615513702699</v>
      </c>
      <c r="BQ201" s="87">
        <f t="shared" si="119"/>
        <v>-2432.9872045010507</v>
      </c>
      <c r="BR201" s="87">
        <f t="shared" si="120"/>
        <v>-7477.637952310292</v>
      </c>
      <c r="BS201" s="87">
        <f t="shared" si="121"/>
        <v>7936.10027443891</v>
      </c>
      <c r="BT201" s="87">
        <f t="shared" si="122"/>
        <v>-3172.905526367024</v>
      </c>
      <c r="BU201" s="87">
        <f t="shared" si="123"/>
        <v>-255.00150980742328</v>
      </c>
      <c r="BV201" s="87">
        <f t="shared" si="124"/>
        <v>-876.3437655527822</v>
      </c>
      <c r="BW201" s="87">
        <f t="shared" si="125"/>
        <v>-173.08260628249823</v>
      </c>
      <c r="BX201" s="87">
        <f t="shared" si="126"/>
        <v>-3665.5669965394354</v>
      </c>
      <c r="BY201" s="87">
        <f t="shared" si="127"/>
        <v>3960.3877545754103</v>
      </c>
      <c r="BZ201" s="87">
        <f t="shared" si="128"/>
        <v>2090.3266569897414</v>
      </c>
      <c r="CB201" s="87">
        <f t="shared" si="129"/>
        <v>306.5789476372463</v>
      </c>
      <c r="CC201" s="87">
        <f t="shared" si="130"/>
        <v>384.3904534436618</v>
      </c>
      <c r="CD201" s="87">
        <f t="shared" si="131"/>
        <v>665.0810132659121</v>
      </c>
      <c r="CE201" s="87">
        <f t="shared" si="132"/>
        <v>905.9251848816975</v>
      </c>
      <c r="CF201" s="87">
        <f t="shared" si="133"/>
        <v>-93.45865178067226</v>
      </c>
      <c r="CG201" s="87">
        <f t="shared" si="134"/>
        <v>121.32352620373852</v>
      </c>
      <c r="CH201" s="87">
        <f t="shared" si="135"/>
        <v>9537.736622502385</v>
      </c>
      <c r="CI201" s="87">
        <f t="shared" si="136"/>
        <v>-452.69479748584905</v>
      </c>
      <c r="CJ201" s="87">
        <f t="shared" si="137"/>
        <v>-4521.924544649275</v>
      </c>
      <c r="CK201" s="87">
        <f t="shared" si="138"/>
        <v>-9341.227904843403</v>
      </c>
      <c r="CL201" s="87">
        <f t="shared" si="139"/>
        <v>7077.68389905817</v>
      </c>
      <c r="CM201" s="87">
        <f t="shared" si="140"/>
        <v>-4882.43567684226</v>
      </c>
      <c r="CN201" s="87">
        <f t="shared" si="141"/>
        <v>-1367.5799916074234</v>
      </c>
      <c r="CO201" s="87">
        <f t="shared" si="142"/>
        <v>-1981.3744403527821</v>
      </c>
      <c r="CP201" s="87">
        <f t="shared" si="143"/>
        <v>-1174.7038202824986</v>
      </c>
      <c r="CQ201" s="87">
        <f t="shared" si="144"/>
        <v>-4438.142145339435</v>
      </c>
      <c r="CR201" s="87">
        <f t="shared" si="145"/>
        <v>3614.1773697754106</v>
      </c>
      <c r="CS201" s="87">
        <f t="shared" si="146"/>
        <v>1368.1762739897415</v>
      </c>
      <c r="CT201" s="9">
        <f t="shared" si="147"/>
        <v>-4272.468682425636</v>
      </c>
    </row>
    <row r="202" spans="1:98" ht="13.5">
      <c r="A202" s="113"/>
      <c r="B202" s="3" t="s">
        <v>82</v>
      </c>
      <c r="C202" s="87">
        <v>873.82</v>
      </c>
      <c r="D202" s="87">
        <v>1242.4</v>
      </c>
      <c r="E202" s="87">
        <v>1219.41</v>
      </c>
      <c r="F202" s="87">
        <v>2200.26</v>
      </c>
      <c r="G202" s="87">
        <v>3736.91</v>
      </c>
      <c r="H202" s="87">
        <v>5728.46</v>
      </c>
      <c r="I202" s="87">
        <v>6415.22</v>
      </c>
      <c r="J202" s="87">
        <v>5561.14</v>
      </c>
      <c r="K202" s="87">
        <v>7657.3</v>
      </c>
      <c r="L202" s="87">
        <v>7282.13</v>
      </c>
      <c r="M202" s="87">
        <v>5788.12</v>
      </c>
      <c r="N202" s="87">
        <v>8726.92</v>
      </c>
      <c r="O202" s="86">
        <v>8849.82</v>
      </c>
      <c r="P202" s="87">
        <v>8435.43</v>
      </c>
      <c r="Q202" s="87">
        <v>10019.18</v>
      </c>
      <c r="R202" s="87">
        <v>7943.21</v>
      </c>
      <c r="S202" s="87">
        <v>2741.45</v>
      </c>
      <c r="T202" s="87">
        <v>1004.15</v>
      </c>
      <c r="U202" s="87">
        <v>2072.69</v>
      </c>
      <c r="W202" s="110">
        <v>0.23090799759470837</v>
      </c>
      <c r="X202" s="110">
        <v>-0.0025403028822668094</v>
      </c>
      <c r="Y202" s="110">
        <v>0.6088745224801646</v>
      </c>
      <c r="Z202" s="110">
        <v>0.7209132420091324</v>
      </c>
      <c r="AA202" s="110">
        <v>0.5495648482275526</v>
      </c>
      <c r="AB202" s="110">
        <v>0.11369863013698622</v>
      </c>
      <c r="AC202" s="110">
        <v>-0.15662156621566214</v>
      </c>
      <c r="AD202" s="110">
        <v>0.385683033543996</v>
      </c>
      <c r="AE202" s="110">
        <v>-0.05230936551651544</v>
      </c>
      <c r="AF202" s="110">
        <v>-0.20981027302174915</v>
      </c>
      <c r="AG202" s="110">
        <v>0.5330756617474819</v>
      </c>
      <c r="AH202" s="110">
        <v>0.015478173178296917</v>
      </c>
      <c r="AI202" s="110">
        <v>-0.03004153006773913</v>
      </c>
      <c r="AJ202" s="110">
        <v>0.17311356442522974</v>
      </c>
      <c r="AK202" s="110">
        <v>-0.19653393737816982</v>
      </c>
      <c r="AL202" s="110">
        <v>-0.17500782213689314</v>
      </c>
      <c r="AM202" s="110">
        <v>-0.7496872604812417</v>
      </c>
      <c r="AN202" s="110">
        <v>0.3070418289558232</v>
      </c>
      <c r="AP202" s="7">
        <v>0.10897244866093991</v>
      </c>
      <c r="AQ202" s="7">
        <v>0.09475</v>
      </c>
      <c r="AR202" s="7">
        <v>0.11835000000000001</v>
      </c>
      <c r="AS202" s="7">
        <v>0.09015000000000001</v>
      </c>
      <c r="AT202" s="7">
        <v>0.10953036798415744</v>
      </c>
      <c r="AU202" s="7">
        <v>0.09419146147677006</v>
      </c>
      <c r="AV202" s="7">
        <v>0.07879343113184621</v>
      </c>
      <c r="AW202" s="7">
        <v>0.10122072672953508</v>
      </c>
      <c r="AX202" s="7">
        <v>0.08488873317273651</v>
      </c>
      <c r="AY202" s="7">
        <v>0.0824</v>
      </c>
      <c r="AZ202" s="7">
        <v>0.06986700000000001</v>
      </c>
      <c r="BA202" s="7">
        <v>0.074631</v>
      </c>
      <c r="BB202" s="7">
        <v>0.08018</v>
      </c>
      <c r="BC202" s="7">
        <v>0.08398</v>
      </c>
      <c r="BD202" s="7">
        <v>0.08910000000000001</v>
      </c>
      <c r="BE202" s="7">
        <v>0.08034</v>
      </c>
      <c r="BF202" s="7">
        <v>0.06251</v>
      </c>
      <c r="BG202" s="7">
        <v>0.07835</v>
      </c>
      <c r="BI202" s="87">
        <f t="shared" si="111"/>
        <v>201.77202645820807</v>
      </c>
      <c r="BJ202" s="87">
        <f t="shared" si="112"/>
        <v>-3.1560723009282845</v>
      </c>
      <c r="BK202" s="87">
        <f t="shared" si="113"/>
        <v>742.4676814575375</v>
      </c>
      <c r="BL202" s="87">
        <f t="shared" si="114"/>
        <v>1586.1965698630138</v>
      </c>
      <c r="BM202" s="87">
        <f t="shared" si="115"/>
        <v>2053.6743769900236</v>
      </c>
      <c r="BN202" s="87">
        <f t="shared" si="116"/>
        <v>651.3180547945201</v>
      </c>
      <c r="BO202" s="87">
        <f t="shared" si="117"/>
        <v>-1004.7618040180402</v>
      </c>
      <c r="BP202" s="87">
        <f t="shared" si="118"/>
        <v>2144.837345162858</v>
      </c>
      <c r="BQ202" s="87">
        <f t="shared" si="119"/>
        <v>-400.54850456961367</v>
      </c>
      <c r="BR202" s="87">
        <f t="shared" si="120"/>
        <v>-1527.86568347987</v>
      </c>
      <c r="BS202" s="87">
        <f t="shared" si="121"/>
        <v>3085.505899273835</v>
      </c>
      <c r="BT202" s="87">
        <f t="shared" si="122"/>
        <v>135.07677907314292</v>
      </c>
      <c r="BU202" s="87">
        <f t="shared" si="123"/>
        <v>-265.8621336240791</v>
      </c>
      <c r="BV202" s="87">
        <f t="shared" si="124"/>
        <v>1460.2873547595157</v>
      </c>
      <c r="BW202" s="87">
        <f t="shared" si="125"/>
        <v>-1969.1088947006115</v>
      </c>
      <c r="BX202" s="87">
        <f t="shared" si="126"/>
        <v>-1390.123882875991</v>
      </c>
      <c r="BY202" s="87">
        <f t="shared" si="127"/>
        <v>-2055.2301402463</v>
      </c>
      <c r="BZ202" s="87">
        <f t="shared" si="128"/>
        <v>308.31605254598986</v>
      </c>
      <c r="CB202" s="87">
        <f t="shared" si="129"/>
        <v>106.54972136930556</v>
      </c>
      <c r="CC202" s="87">
        <f t="shared" si="130"/>
        <v>-120.8734723009283</v>
      </c>
      <c r="CD202" s="87">
        <f t="shared" si="131"/>
        <v>598.1505079575376</v>
      </c>
      <c r="CE202" s="87">
        <f t="shared" si="132"/>
        <v>1387.843130863014</v>
      </c>
      <c r="CF202" s="87">
        <f t="shared" si="133"/>
        <v>1644.3692495663456</v>
      </c>
      <c r="CG202" s="87">
        <f t="shared" si="134"/>
        <v>111.74603538330189</v>
      </c>
      <c r="CH202" s="87">
        <f t="shared" si="135"/>
        <v>-1510.2389992836827</v>
      </c>
      <c r="CI202" s="87">
        <f t="shared" si="136"/>
        <v>1581.9347129181715</v>
      </c>
      <c r="CJ202" s="87">
        <f t="shared" si="137"/>
        <v>-1050.567001093209</v>
      </c>
      <c r="CK202" s="87">
        <f t="shared" si="138"/>
        <v>-2127.9131954798704</v>
      </c>
      <c r="CL202" s="87">
        <f t="shared" si="139"/>
        <v>2681.107319233835</v>
      </c>
      <c r="CM202" s="87">
        <f t="shared" si="140"/>
        <v>-516.2219874468572</v>
      </c>
      <c r="CN202" s="87">
        <f t="shared" si="141"/>
        <v>-975.4407012240791</v>
      </c>
      <c r="CO202" s="87">
        <f t="shared" si="142"/>
        <v>751.8799433595158</v>
      </c>
      <c r="CP202" s="87">
        <f t="shared" si="143"/>
        <v>-2861.8178327006117</v>
      </c>
      <c r="CQ202" s="87">
        <f t="shared" si="144"/>
        <v>-2028.2813742759906</v>
      </c>
      <c r="CR202" s="87">
        <f t="shared" si="145"/>
        <v>-2226.5981797462996</v>
      </c>
      <c r="CS202" s="87">
        <f t="shared" si="146"/>
        <v>229.64090004598987</v>
      </c>
      <c r="CT202" s="9">
        <f t="shared" si="147"/>
        <v>-4324.731222854511</v>
      </c>
    </row>
    <row r="203" spans="1:98" ht="13.5">
      <c r="A203" s="113" t="s">
        <v>535</v>
      </c>
      <c r="B203" s="112" t="s">
        <v>534</v>
      </c>
      <c r="C203" s="87">
        <v>14121.48</v>
      </c>
      <c r="D203" s="87">
        <v>15249.2</v>
      </c>
      <c r="E203" s="87">
        <v>10536.65</v>
      </c>
      <c r="F203" s="87">
        <v>11889.89</v>
      </c>
      <c r="G203" s="87">
        <v>8730.75</v>
      </c>
      <c r="H203" s="87">
        <v>12756.8</v>
      </c>
      <c r="I203" s="87">
        <v>12049.25</v>
      </c>
      <c r="J203" s="87">
        <v>7871.59</v>
      </c>
      <c r="K203" s="87">
        <v>7741.89</v>
      </c>
      <c r="L203" s="87">
        <v>7448.47</v>
      </c>
      <c r="M203" s="87">
        <v>5465.24</v>
      </c>
      <c r="N203" s="87">
        <v>11517.83</v>
      </c>
      <c r="O203" s="86">
        <v>13416.07</v>
      </c>
      <c r="P203" s="87">
        <v>13910.86</v>
      </c>
      <c r="Q203" s="87">
        <v>16509.18</v>
      </c>
      <c r="R203" s="87">
        <v>15256.09</v>
      </c>
      <c r="S203" s="87">
        <v>13973.68</v>
      </c>
      <c r="T203" s="87">
        <v>16563.36</v>
      </c>
      <c r="U203" s="87">
        <v>18756.42</v>
      </c>
      <c r="W203" s="110">
        <v>0.11950332173362854</v>
      </c>
      <c r="X203" s="110">
        <v>-0.25015895443306246</v>
      </c>
      <c r="Y203" s="110">
        <v>0.2493876012813263</v>
      </c>
      <c r="Z203" s="110">
        <v>-0.20096523640751074</v>
      </c>
      <c r="AA203" s="110">
        <v>0.5154775386938468</v>
      </c>
      <c r="AB203" s="110">
        <v>0.07896375638311115</v>
      </c>
      <c r="AC203" s="110">
        <v>-0.320270114279118</v>
      </c>
      <c r="AD203" s="110">
        <v>0.01086864226882911</v>
      </c>
      <c r="AE203" s="110">
        <v>-0.03805123897522045</v>
      </c>
      <c r="AF203" s="110">
        <v>-0.2775061124694377</v>
      </c>
      <c r="AG203" s="110">
        <v>0.997824510514866</v>
      </c>
      <c r="AH203" s="110">
        <v>0.19836660617059887</v>
      </c>
      <c r="AI203" s="110">
        <v>0.1532453957192632</v>
      </c>
      <c r="AJ203" s="110">
        <v>0.31579674301967753</v>
      </c>
      <c r="AK203" s="110">
        <v>-0.06091788501343276</v>
      </c>
      <c r="AL203" s="110">
        <v>-0.06415352694196641</v>
      </c>
      <c r="AM203" s="110">
        <v>0.20192523029606302</v>
      </c>
      <c r="AN203" s="110">
        <v>0.11601633464279604</v>
      </c>
      <c r="AP203" s="7">
        <v>0.10684</v>
      </c>
      <c r="AQ203" s="7">
        <v>0.09475</v>
      </c>
      <c r="AR203" s="7">
        <v>0.11835000000000001</v>
      </c>
      <c r="AS203" s="7">
        <v>0.09015000000000001</v>
      </c>
      <c r="AT203" s="7">
        <v>0.10097</v>
      </c>
      <c r="AU203" s="7">
        <v>0.08858</v>
      </c>
      <c r="AV203" s="7">
        <v>0.07447000000000001</v>
      </c>
      <c r="AW203" s="7">
        <v>0.09794200000000003</v>
      </c>
      <c r="AX203" s="7">
        <v>0.08509929802311804</v>
      </c>
      <c r="AY203" s="7">
        <v>0.08672279882374534</v>
      </c>
      <c r="AZ203" s="7">
        <v>0.07760920756934167</v>
      </c>
      <c r="BA203" s="7">
        <v>0.08419410884078568</v>
      </c>
      <c r="BB203" s="7">
        <v>0.08018</v>
      </c>
      <c r="BC203" s="7">
        <v>0.08398</v>
      </c>
      <c r="BD203" s="7">
        <v>0.08910000000000001</v>
      </c>
      <c r="BE203" s="7">
        <v>0.08034</v>
      </c>
      <c r="BF203" s="7">
        <v>0.06251</v>
      </c>
      <c r="BG203" s="7">
        <v>0.07835</v>
      </c>
      <c r="BI203" s="87">
        <f t="shared" si="111"/>
        <v>1687.5637677950008</v>
      </c>
      <c r="BJ203" s="87">
        <f t="shared" si="112"/>
        <v>-3814.7239279406563</v>
      </c>
      <c r="BK203" s="87">
        <f t="shared" si="113"/>
        <v>2627.7098690408866</v>
      </c>
      <c r="BL203" s="87">
        <f t="shared" si="114"/>
        <v>-2389.4545547092976</v>
      </c>
      <c r="BM203" s="87">
        <f t="shared" si="115"/>
        <v>4500.505520951303</v>
      </c>
      <c r="BN203" s="87">
        <f t="shared" si="116"/>
        <v>1007.3248474280723</v>
      </c>
      <c r="BO203" s="87">
        <f t="shared" si="117"/>
        <v>-3859.0146744776625</v>
      </c>
      <c r="BP203" s="87">
        <f t="shared" si="118"/>
        <v>85.55349579689253</v>
      </c>
      <c r="BQ203" s="87">
        <f t="shared" si="119"/>
        <v>-294.58850650986943</v>
      </c>
      <c r="BR203" s="87">
        <f t="shared" si="120"/>
        <v>-2066.9959535452326</v>
      </c>
      <c r="BS203" s="87">
        <f t="shared" si="121"/>
        <v>5453.350427846266</v>
      </c>
      <c r="BT203" s="87">
        <f t="shared" si="122"/>
        <v>2284.752847549909</v>
      </c>
      <c r="BU203" s="87">
        <f t="shared" si="123"/>
        <v>2055.9509561473355</v>
      </c>
      <c r="BV203" s="87">
        <f t="shared" si="124"/>
        <v>4393.004280602711</v>
      </c>
      <c r="BW203" s="87">
        <f t="shared" si="125"/>
        <v>-1005.7043289060639</v>
      </c>
      <c r="BX203" s="87">
        <f t="shared" si="126"/>
        <v>-978.7319808440643</v>
      </c>
      <c r="BY203" s="87">
        <f t="shared" si="127"/>
        <v>2821.63855208349</v>
      </c>
      <c r="BZ203" s="87">
        <f t="shared" si="128"/>
        <v>1921.6203165691022</v>
      </c>
      <c r="CB203" s="87">
        <f t="shared" si="129"/>
        <v>178.8248445950007</v>
      </c>
      <c r="CC203" s="87">
        <f t="shared" si="130"/>
        <v>-5259.585627940656</v>
      </c>
      <c r="CD203" s="87">
        <f t="shared" si="131"/>
        <v>1380.6973415408868</v>
      </c>
      <c r="CE203" s="87">
        <f t="shared" si="132"/>
        <v>-3461.328138209298</v>
      </c>
      <c r="CF203" s="87">
        <f t="shared" si="133"/>
        <v>3618.9616934513033</v>
      </c>
      <c r="CG203" s="87">
        <f t="shared" si="134"/>
        <v>-122.67249657192775</v>
      </c>
      <c r="CH203" s="87">
        <f t="shared" si="135"/>
        <v>-4756.322321977663</v>
      </c>
      <c r="CI203" s="87">
        <f t="shared" si="136"/>
        <v>-685.4057719831077</v>
      </c>
      <c r="CJ203" s="87">
        <f t="shared" si="137"/>
        <v>-953.4179108820667</v>
      </c>
      <c r="CK203" s="87">
        <f t="shared" si="138"/>
        <v>-2712.9481188999353</v>
      </c>
      <c r="CL203" s="87">
        <f t="shared" si="139"/>
        <v>5029.197482269998</v>
      </c>
      <c r="CM203" s="87">
        <f t="shared" si="140"/>
        <v>1315.0194149202423</v>
      </c>
      <c r="CN203" s="87">
        <f t="shared" si="141"/>
        <v>980.2504635473356</v>
      </c>
      <c r="CO203" s="87">
        <f t="shared" si="142"/>
        <v>3224.7702578027115</v>
      </c>
      <c r="CP203" s="87">
        <f t="shared" si="143"/>
        <v>-2476.672266906064</v>
      </c>
      <c r="CQ203" s="87">
        <f t="shared" si="144"/>
        <v>-2204.4062514440643</v>
      </c>
      <c r="CR203" s="87">
        <f t="shared" si="145"/>
        <v>1948.1438152834899</v>
      </c>
      <c r="CS203" s="87">
        <f t="shared" si="146"/>
        <v>623.8810605691021</v>
      </c>
      <c r="CT203" s="9">
        <f t="shared" si="147"/>
        <v>-4333.012530834712</v>
      </c>
    </row>
    <row r="204" spans="1:98" ht="13.5">
      <c r="A204" s="113" t="s">
        <v>141</v>
      </c>
      <c r="B204" s="112" t="s">
        <v>140</v>
      </c>
      <c r="C204" s="87">
        <v>2717.53</v>
      </c>
      <c r="D204" s="87">
        <v>3100.08</v>
      </c>
      <c r="E204" s="87">
        <v>2585.94</v>
      </c>
      <c r="F204" s="87">
        <v>3446.36</v>
      </c>
      <c r="G204" s="87">
        <v>3692.51</v>
      </c>
      <c r="H204" s="87">
        <v>3979.17</v>
      </c>
      <c r="I204" s="87">
        <v>4224.04</v>
      </c>
      <c r="J204" s="87">
        <v>2974.87</v>
      </c>
      <c r="K204" s="87">
        <v>5321.63</v>
      </c>
      <c r="L204" s="87">
        <v>4529.27</v>
      </c>
      <c r="M204" s="87">
        <v>950.19</v>
      </c>
      <c r="N204" s="87">
        <v>1620.21</v>
      </c>
      <c r="O204" s="86">
        <v>2705.35</v>
      </c>
      <c r="P204" s="87">
        <v>5154.29</v>
      </c>
      <c r="Q204" s="87">
        <v>7587.22</v>
      </c>
      <c r="R204" s="87">
        <v>10637.11</v>
      </c>
      <c r="S204" s="87">
        <v>5736.35</v>
      </c>
      <c r="T204" s="87">
        <v>3981.49</v>
      </c>
      <c r="U204" s="87">
        <v>4119.32</v>
      </c>
      <c r="W204" s="110">
        <v>0.1770730095804427</v>
      </c>
      <c r="X204" s="110">
        <v>-0.11612405276452431</v>
      </c>
      <c r="Y204" s="110">
        <v>0.4085099626895292</v>
      </c>
      <c r="Z204" s="110">
        <v>0.12354167840838648</v>
      </c>
      <c r="AA204" s="110">
        <v>0.1354903436167545</v>
      </c>
      <c r="AB204" s="110">
        <v>0.12352005654709308</v>
      </c>
      <c r="AC204" s="110">
        <v>-0.17529097200377464</v>
      </c>
      <c r="AD204" s="110">
        <v>0.8870983121960521</v>
      </c>
      <c r="AE204" s="110">
        <v>-0.2173319858514401</v>
      </c>
      <c r="AF204" s="110">
        <v>-0.7803602556653109</v>
      </c>
      <c r="AG204" s="110">
        <v>0.6878306878306881</v>
      </c>
      <c r="AH204" s="110">
        <v>0.5446708463949843</v>
      </c>
      <c r="AI204" s="110">
        <v>0.6057782287614857</v>
      </c>
      <c r="AJ204" s="110">
        <v>0.45055450431632216</v>
      </c>
      <c r="AK204" s="110">
        <v>0.38900115927577916</v>
      </c>
      <c r="AL204" s="110">
        <v>-0.46015298299414553</v>
      </c>
      <c r="AM204" s="110">
        <v>-0.28877542128077105</v>
      </c>
      <c r="AN204" s="110">
        <v>0.06027918205828686</v>
      </c>
      <c r="AP204" s="7">
        <v>0.10684</v>
      </c>
      <c r="AQ204" s="7">
        <v>0.09475</v>
      </c>
      <c r="AR204" s="7">
        <v>0.11835000000000001</v>
      </c>
      <c r="AS204" s="7">
        <v>0.09015000000000001</v>
      </c>
      <c r="AT204" s="7">
        <v>0.10097</v>
      </c>
      <c r="AU204" s="7">
        <v>0.08858</v>
      </c>
      <c r="AV204" s="7">
        <v>0.07447000000000001</v>
      </c>
      <c r="AW204" s="7">
        <v>0.09794200000000003</v>
      </c>
      <c r="AX204" s="7">
        <v>0.08304800000000001</v>
      </c>
      <c r="AY204" s="7">
        <v>0.08905777112655969</v>
      </c>
      <c r="AZ204" s="7">
        <v>0.08142107677016558</v>
      </c>
      <c r="BA204" s="7">
        <v>0.08859954736950393</v>
      </c>
      <c r="BB204" s="7">
        <v>0.08018</v>
      </c>
      <c r="BC204" s="7">
        <v>0.08398</v>
      </c>
      <c r="BD204" s="7">
        <v>0.08910000000000001</v>
      </c>
      <c r="BE204" s="7">
        <v>0.08034</v>
      </c>
      <c r="BF204" s="7">
        <v>0.06251</v>
      </c>
      <c r="BG204" s="7">
        <v>0.07835</v>
      </c>
      <c r="BI204" s="87">
        <f t="shared" si="111"/>
        <v>481.20121572514046</v>
      </c>
      <c r="BJ204" s="87">
        <f t="shared" si="112"/>
        <v>-359.99385349424654</v>
      </c>
      <c r="BK204" s="87">
        <f t="shared" si="113"/>
        <v>1056.3822529173613</v>
      </c>
      <c r="BL204" s="87">
        <f t="shared" si="114"/>
        <v>425.76909879952683</v>
      </c>
      <c r="BM204" s="87">
        <f t="shared" si="115"/>
        <v>500.2994487083022</v>
      </c>
      <c r="BN204" s="87">
        <f t="shared" si="116"/>
        <v>491.5073034104964</v>
      </c>
      <c r="BO204" s="87">
        <f t="shared" si="117"/>
        <v>-740.4360773828242</v>
      </c>
      <c r="BP204" s="87">
        <f t="shared" si="118"/>
        <v>2639.0021560026694</v>
      </c>
      <c r="BQ204" s="87">
        <f t="shared" si="119"/>
        <v>-1156.5604158665992</v>
      </c>
      <c r="BR204" s="87">
        <f t="shared" si="120"/>
        <v>-3534.462295177223</v>
      </c>
      <c r="BS204" s="87">
        <f t="shared" si="121"/>
        <v>653.5698412698416</v>
      </c>
      <c r="BT204" s="87">
        <f t="shared" si="122"/>
        <v>882.4811520376176</v>
      </c>
      <c r="BU204" s="87">
        <f t="shared" si="123"/>
        <v>1638.8421311798852</v>
      </c>
      <c r="BV204" s="87">
        <f t="shared" si="124"/>
        <v>2322.288576052576</v>
      </c>
      <c r="BW204" s="87">
        <f t="shared" si="125"/>
        <v>2951.4373756803775</v>
      </c>
      <c r="BX204" s="87">
        <f t="shared" si="126"/>
        <v>-4894.697896936856</v>
      </c>
      <c r="BY204" s="87">
        <f t="shared" si="127"/>
        <v>-1656.516887863951</v>
      </c>
      <c r="BZ204" s="87">
        <f t="shared" si="128"/>
        <v>240.00096057324853</v>
      </c>
      <c r="CB204" s="87">
        <f t="shared" si="129"/>
        <v>190.86031052514045</v>
      </c>
      <c r="CC204" s="87">
        <f t="shared" si="130"/>
        <v>-653.7264334942465</v>
      </c>
      <c r="CD204" s="87">
        <f t="shared" si="131"/>
        <v>750.3362539173612</v>
      </c>
      <c r="CE204" s="87">
        <f t="shared" si="132"/>
        <v>115.07974479952681</v>
      </c>
      <c r="CF204" s="87">
        <f t="shared" si="133"/>
        <v>127.46671400830213</v>
      </c>
      <c r="CG204" s="87">
        <f t="shared" si="134"/>
        <v>139.03242481049637</v>
      </c>
      <c r="CH204" s="87">
        <f t="shared" si="135"/>
        <v>-1055.0003361828242</v>
      </c>
      <c r="CI204" s="87">
        <f t="shared" si="136"/>
        <v>2347.6374384626693</v>
      </c>
      <c r="CJ204" s="87">
        <f t="shared" si="137"/>
        <v>-1598.5111441065992</v>
      </c>
      <c r="CK204" s="87">
        <f t="shared" si="138"/>
        <v>-3937.828986207616</v>
      </c>
      <c r="CL204" s="87">
        <f t="shared" si="139"/>
        <v>576.204348333598</v>
      </c>
      <c r="CM204" s="87">
        <f t="shared" si="140"/>
        <v>738.9312793940736</v>
      </c>
      <c r="CN204" s="87">
        <f t="shared" si="141"/>
        <v>1421.9271681798853</v>
      </c>
      <c r="CO204" s="87">
        <f t="shared" si="142"/>
        <v>1889.431301852576</v>
      </c>
      <c r="CP204" s="87">
        <f t="shared" si="143"/>
        <v>2275.416073680377</v>
      </c>
      <c r="CQ204" s="87">
        <f t="shared" si="144"/>
        <v>-5749.283314336855</v>
      </c>
      <c r="CR204" s="87">
        <f t="shared" si="145"/>
        <v>-2015.0961263639513</v>
      </c>
      <c r="CS204" s="87">
        <f t="shared" si="146"/>
        <v>-71.94878092675145</v>
      </c>
      <c r="CT204" s="9">
        <f t="shared" si="147"/>
        <v>-4509.072063654838</v>
      </c>
    </row>
    <row r="205" spans="1:98" ht="13.5">
      <c r="A205" s="113" t="s">
        <v>483</v>
      </c>
      <c r="B205" s="112" t="s">
        <v>482</v>
      </c>
      <c r="C205" s="87">
        <v>1131.81</v>
      </c>
      <c r="D205" s="87">
        <v>1813.68</v>
      </c>
      <c r="E205" s="87">
        <v>2402.2</v>
      </c>
      <c r="F205" s="87">
        <v>2729.98</v>
      </c>
      <c r="G205" s="87">
        <v>3393.08</v>
      </c>
      <c r="H205" s="87">
        <v>4259.82</v>
      </c>
      <c r="I205" s="87">
        <v>2243.02</v>
      </c>
      <c r="J205" s="87">
        <v>7343.15</v>
      </c>
      <c r="K205" s="87">
        <v>3594.1</v>
      </c>
      <c r="L205" s="87">
        <v>5469.71</v>
      </c>
      <c r="M205" s="87">
        <v>2713.79</v>
      </c>
      <c r="N205" s="87">
        <v>7016.75</v>
      </c>
      <c r="O205" s="86">
        <v>6377.73</v>
      </c>
      <c r="P205" s="87">
        <v>8767.88</v>
      </c>
      <c r="Q205" s="87">
        <v>7233.94</v>
      </c>
      <c r="R205" s="87">
        <v>5770.66</v>
      </c>
      <c r="S205" s="87">
        <v>2309.75</v>
      </c>
      <c r="T205" s="87">
        <v>3652.79</v>
      </c>
      <c r="U205" s="87">
        <v>3318.11</v>
      </c>
      <c r="W205" s="110">
        <v>0.5293120155038757</v>
      </c>
      <c r="X205" s="110">
        <v>0.20006336131791547</v>
      </c>
      <c r="Y205" s="110">
        <v>0.13450369588173183</v>
      </c>
      <c r="Z205" s="110">
        <v>0.10738801628853989</v>
      </c>
      <c r="AA205" s="110">
        <v>0.05862576171464595</v>
      </c>
      <c r="AB205" s="110">
        <v>-0.47945613338626436</v>
      </c>
      <c r="AC205" s="110">
        <v>2.171020019065777</v>
      </c>
      <c r="AD205" s="110">
        <v>-0.5299422799422799</v>
      </c>
      <c r="AE205" s="110">
        <v>0.5300588385776415</v>
      </c>
      <c r="AF205" s="110">
        <v>-0.5125397090787494</v>
      </c>
      <c r="AG205" s="110">
        <v>1.6256216772423255</v>
      </c>
      <c r="AH205" s="110">
        <v>-0.08778576094056179</v>
      </c>
      <c r="AI205" s="110">
        <v>0.4528435662567767</v>
      </c>
      <c r="AJ205" s="110">
        <v>-0.12168370616478197</v>
      </c>
      <c r="AK205" s="110">
        <v>0.0044394057594414615</v>
      </c>
      <c r="AL205" s="110">
        <v>-0.5479247686737294</v>
      </c>
      <c r="AM205" s="110">
        <v>0.5627078003139405</v>
      </c>
      <c r="AN205" s="110">
        <v>-0.08043722416438603</v>
      </c>
      <c r="AP205" s="7">
        <v>0.13093745017751784</v>
      </c>
      <c r="AQ205" s="7">
        <v>0.11780794768771254</v>
      </c>
      <c r="AR205" s="7">
        <v>0.14220567645140822</v>
      </c>
      <c r="AS205" s="7">
        <v>0.11008856049784058</v>
      </c>
      <c r="AT205" s="7">
        <v>0.11998769841843243</v>
      </c>
      <c r="AU205" s="7">
        <v>0.1054113935355398</v>
      </c>
      <c r="AV205" s="7">
        <v>0.09563731225906164</v>
      </c>
      <c r="AW205" s="7">
        <v>0.1268134119610969</v>
      </c>
      <c r="AX205" s="7">
        <v>0.11193441721602651</v>
      </c>
      <c r="AY205" s="7">
        <v>0.11620783553078054</v>
      </c>
      <c r="AZ205" s="7">
        <v>0.10562671872948806</v>
      </c>
      <c r="BA205" s="7">
        <v>0.10786775458946533</v>
      </c>
      <c r="BB205" s="7">
        <v>0.08018</v>
      </c>
      <c r="BC205" s="7">
        <v>0.08398</v>
      </c>
      <c r="BD205" s="7">
        <v>0.08910000000000001</v>
      </c>
      <c r="BE205" s="7">
        <v>0.08034</v>
      </c>
      <c r="BF205" s="7">
        <v>0.06251</v>
      </c>
      <c r="BG205" s="7">
        <v>0.07835</v>
      </c>
      <c r="BI205" s="87">
        <f t="shared" si="111"/>
        <v>599.0806322674416</v>
      </c>
      <c r="BJ205" s="87">
        <f t="shared" si="112"/>
        <v>362.85091715507696</v>
      </c>
      <c r="BK205" s="87">
        <f t="shared" si="113"/>
        <v>323.1047782470962</v>
      </c>
      <c r="BL205" s="87">
        <f t="shared" si="114"/>
        <v>293.1671367073881</v>
      </c>
      <c r="BM205" s="87">
        <f t="shared" si="115"/>
        <v>198.92189955873087</v>
      </c>
      <c r="BN205" s="87">
        <f t="shared" si="116"/>
        <v>-2042.3968261214766</v>
      </c>
      <c r="BO205" s="87">
        <f t="shared" si="117"/>
        <v>4869.6413231649185</v>
      </c>
      <c r="BP205" s="87">
        <f t="shared" si="118"/>
        <v>-3891.4456529581526</v>
      </c>
      <c r="BQ205" s="87">
        <f t="shared" si="119"/>
        <v>1905.0844717319012</v>
      </c>
      <c r="BR205" s="87">
        <f t="shared" si="120"/>
        <v>-2803.443572145126</v>
      </c>
      <c r="BS205" s="87">
        <f t="shared" si="121"/>
        <v>4411.59585148345</v>
      </c>
      <c r="BT205" s="87">
        <f t="shared" si="122"/>
        <v>-615.970738079687</v>
      </c>
      <c r="BU205" s="87">
        <f t="shared" si="123"/>
        <v>2888.113997822832</v>
      </c>
      <c r="BV205" s="87">
        <f t="shared" si="124"/>
        <v>-1066.9081336080685</v>
      </c>
      <c r="BW205" s="87">
        <f t="shared" si="125"/>
        <v>32.11439489945396</v>
      </c>
      <c r="BX205" s="87">
        <f t="shared" si="126"/>
        <v>-3161.887545594743</v>
      </c>
      <c r="BY205" s="87">
        <f t="shared" si="127"/>
        <v>1299.714341775124</v>
      </c>
      <c r="BZ205" s="87">
        <f t="shared" si="128"/>
        <v>-293.8202880554277</v>
      </c>
      <c r="CB205" s="87">
        <f t="shared" si="129"/>
        <v>450.8843167820251</v>
      </c>
      <c r="CC205" s="87">
        <f t="shared" si="130"/>
        <v>149.18499859282645</v>
      </c>
      <c r="CD205" s="87">
        <f t="shared" si="131"/>
        <v>-18.501697724476614</v>
      </c>
      <c r="CE205" s="87">
        <f t="shared" si="132"/>
        <v>-7.37243168050669</v>
      </c>
      <c r="CF205" s="87">
        <f t="shared" si="133"/>
        <v>-208.20596019088381</v>
      </c>
      <c r="CG205" s="87">
        <f t="shared" si="134"/>
        <v>-2491.43038853204</v>
      </c>
      <c r="CH205" s="87">
        <f t="shared" si="135"/>
        <v>4655.1249190215985</v>
      </c>
      <c r="CI205" s="87">
        <f t="shared" si="136"/>
        <v>-4822.655559000281</v>
      </c>
      <c r="CJ205" s="87">
        <f t="shared" si="137"/>
        <v>1502.7809828157804</v>
      </c>
      <c r="CK205" s="87">
        <f t="shared" si="138"/>
        <v>-3439.0667322261916</v>
      </c>
      <c r="CL205" s="87">
        <f t="shared" si="139"/>
        <v>4124.947118462553</v>
      </c>
      <c r="CM205" s="87">
        <f t="shared" si="140"/>
        <v>-1372.8518050953178</v>
      </c>
      <c r="CN205" s="87">
        <f t="shared" si="141"/>
        <v>2376.747606422832</v>
      </c>
      <c r="CO205" s="87">
        <f t="shared" si="142"/>
        <v>-1803.2346960080683</v>
      </c>
      <c r="CP205" s="87">
        <f t="shared" si="143"/>
        <v>-612.4296591005461</v>
      </c>
      <c r="CQ205" s="87">
        <f t="shared" si="144"/>
        <v>-3625.5023699947433</v>
      </c>
      <c r="CR205" s="87">
        <f t="shared" si="145"/>
        <v>1155.3318692751243</v>
      </c>
      <c r="CS205" s="87">
        <f t="shared" si="146"/>
        <v>-580.0163845554276</v>
      </c>
      <c r="CT205" s="9">
        <f t="shared" si="147"/>
        <v>-4566.265872735743</v>
      </c>
    </row>
    <row r="206" spans="1:98" ht="13.5">
      <c r="A206" s="113" t="s">
        <v>267</v>
      </c>
      <c r="B206" s="112" t="s">
        <v>266</v>
      </c>
      <c r="C206" s="87">
        <v>901.69</v>
      </c>
      <c r="D206" s="87">
        <v>942.81</v>
      </c>
      <c r="E206" s="87">
        <v>1617.95</v>
      </c>
      <c r="F206" s="87">
        <v>784.53</v>
      </c>
      <c r="G206" s="87">
        <v>2138.68</v>
      </c>
      <c r="H206" s="87">
        <v>5590.78</v>
      </c>
      <c r="I206" s="87">
        <v>14355.85</v>
      </c>
      <c r="J206" s="87">
        <v>13329.94</v>
      </c>
      <c r="K206" s="87">
        <v>2282.26</v>
      </c>
      <c r="L206" s="87">
        <v>4376.37</v>
      </c>
      <c r="M206" s="87">
        <v>1814.01</v>
      </c>
      <c r="N206" s="87">
        <v>2319.83</v>
      </c>
      <c r="O206" s="86">
        <v>2481.66</v>
      </c>
      <c r="P206" s="87">
        <v>3475.41</v>
      </c>
      <c r="Q206" s="87">
        <v>2934.12</v>
      </c>
      <c r="R206" s="87">
        <v>2541.48</v>
      </c>
      <c r="S206" s="87">
        <v>1663.84</v>
      </c>
      <c r="T206" s="87">
        <v>1666.31</v>
      </c>
      <c r="U206" s="87">
        <v>2556.07</v>
      </c>
      <c r="W206" s="110">
        <v>0.01057692307692304</v>
      </c>
      <c r="X206" s="110">
        <v>0.384395813510942</v>
      </c>
      <c r="Y206" s="110">
        <v>-0.48659793814432983</v>
      </c>
      <c r="Z206" s="110">
        <v>1.7108433734939759</v>
      </c>
      <c r="AA206" s="110">
        <v>1.5540740740740744</v>
      </c>
      <c r="AB206" s="110">
        <v>1.44122196442382</v>
      </c>
      <c r="AC206" s="110">
        <v>-0.046412165373039715</v>
      </c>
      <c r="AD206" s="110">
        <v>-0.8322259136212624</v>
      </c>
      <c r="AE206" s="110">
        <v>0.8866336633663368</v>
      </c>
      <c r="AF206" s="110">
        <v>-0.5927578063500394</v>
      </c>
      <c r="AG206" s="110">
        <v>0.25773195876288657</v>
      </c>
      <c r="AH206" s="110">
        <v>0.061475409836065475</v>
      </c>
      <c r="AI206" s="110">
        <v>0.3993918625416284</v>
      </c>
      <c r="AJ206" s="110">
        <v>-0.07135959163964956</v>
      </c>
      <c r="AK206" s="110">
        <v>0.06603528319405738</v>
      </c>
      <c r="AL206" s="110">
        <v>-0.23987039682263167</v>
      </c>
      <c r="AM206" s="110">
        <v>0.07113392611605085</v>
      </c>
      <c r="AN206" s="110">
        <v>0.6140778776208815</v>
      </c>
      <c r="AP206" s="7">
        <v>0.1304908086329522</v>
      </c>
      <c r="AQ206" s="7">
        <v>0.11352998765403505</v>
      </c>
      <c r="AR206" s="7">
        <v>0.1402853331934482</v>
      </c>
      <c r="AS206" s="7">
        <v>0.11249728184037036</v>
      </c>
      <c r="AT206" s="7">
        <v>0.1251585977100487</v>
      </c>
      <c r="AU206" s="7">
        <v>0.10643057791570255</v>
      </c>
      <c r="AV206" s="7">
        <v>0.09000364807104361</v>
      </c>
      <c r="AW206" s="7">
        <v>0.12037736127445489</v>
      </c>
      <c r="AX206" s="7">
        <v>0.11428613457820455</v>
      </c>
      <c r="AY206" s="7">
        <v>0.11789486505977632</v>
      </c>
      <c r="AZ206" s="7">
        <v>0.10748734277949987</v>
      </c>
      <c r="BA206" s="7">
        <v>0.1150269637105155</v>
      </c>
      <c r="BB206" s="7">
        <v>0.08018</v>
      </c>
      <c r="BC206" s="7">
        <v>0.08398</v>
      </c>
      <c r="BD206" s="7">
        <v>0.08910000000000001</v>
      </c>
      <c r="BE206" s="7">
        <v>0.08034</v>
      </c>
      <c r="BF206" s="7">
        <v>0.06251</v>
      </c>
      <c r="BG206" s="7">
        <v>0.07835</v>
      </c>
      <c r="BI206" s="87">
        <f t="shared" si="111"/>
        <v>9.537105769230736</v>
      </c>
      <c r="BJ206" s="87">
        <f t="shared" si="112"/>
        <v>362.4122169362512</v>
      </c>
      <c r="BK206" s="87">
        <f t="shared" si="113"/>
        <v>-787.2911340206185</v>
      </c>
      <c r="BL206" s="87">
        <f t="shared" si="114"/>
        <v>1342.207951807229</v>
      </c>
      <c r="BM206" s="87">
        <f t="shared" si="115"/>
        <v>3323.667140740741</v>
      </c>
      <c r="BN206" s="87">
        <f t="shared" si="116"/>
        <v>8057.554934261404</v>
      </c>
      <c r="BO206" s="87">
        <f t="shared" si="117"/>
        <v>-666.2860842705522</v>
      </c>
      <c r="BP206" s="87">
        <f t="shared" si="118"/>
        <v>-11093.521495016612</v>
      </c>
      <c r="BQ206" s="87">
        <f t="shared" si="119"/>
        <v>2023.528544554456</v>
      </c>
      <c r="BR206" s="87">
        <f t="shared" si="120"/>
        <v>-2594.1274809761217</v>
      </c>
      <c r="BS206" s="87">
        <f t="shared" si="121"/>
        <v>467.52835051546384</v>
      </c>
      <c r="BT206" s="87">
        <f t="shared" si="122"/>
        <v>142.61249999999976</v>
      </c>
      <c r="BU206" s="87">
        <f t="shared" si="123"/>
        <v>991.1548095950575</v>
      </c>
      <c r="BV206" s="87">
        <f t="shared" si="124"/>
        <v>-248.00383838035444</v>
      </c>
      <c r="BW206" s="87">
        <f t="shared" si="125"/>
        <v>193.75544512534765</v>
      </c>
      <c r="BX206" s="87">
        <f t="shared" si="126"/>
        <v>-609.625816116782</v>
      </c>
      <c r="BY206" s="87">
        <f t="shared" si="127"/>
        <v>118.35547162893003</v>
      </c>
      <c r="BZ206" s="87">
        <f t="shared" si="128"/>
        <v>1023.244108258451</v>
      </c>
      <c r="CB206" s="87">
        <f t="shared" si="129"/>
        <v>-108.12515146701594</v>
      </c>
      <c r="CC206" s="87">
        <f t="shared" si="130"/>
        <v>255.37500927615042</v>
      </c>
      <c r="CD206" s="87">
        <f t="shared" si="131"/>
        <v>-1014.265788860958</v>
      </c>
      <c r="CE206" s="87">
        <f t="shared" si="132"/>
        <v>1253.950459285003</v>
      </c>
      <c r="CF206" s="87">
        <f t="shared" si="133"/>
        <v>3055.9929509902145</v>
      </c>
      <c r="CG206" s="87">
        <f t="shared" si="134"/>
        <v>7462.524987861852</v>
      </c>
      <c r="CH206" s="87">
        <f t="shared" si="135"/>
        <v>-1958.3649554312435</v>
      </c>
      <c r="CI206" s="87">
        <f t="shared" si="136"/>
        <v>-12698.144498163418</v>
      </c>
      <c r="CJ206" s="87">
        <f t="shared" si="137"/>
        <v>1762.6978710520027</v>
      </c>
      <c r="CK206" s="87">
        <f t="shared" si="138"/>
        <v>-3110.079031577775</v>
      </c>
      <c r="CL206" s="87">
        <f t="shared" si="139"/>
        <v>272.54523584002334</v>
      </c>
      <c r="CM206" s="87">
        <f t="shared" si="140"/>
        <v>-124.2305012245654</v>
      </c>
      <c r="CN206" s="87">
        <f t="shared" si="141"/>
        <v>792.1753107950574</v>
      </c>
      <c r="CO206" s="87">
        <f t="shared" si="142"/>
        <v>-539.8687701803544</v>
      </c>
      <c r="CP206" s="87">
        <f t="shared" si="143"/>
        <v>-67.6746468746524</v>
      </c>
      <c r="CQ206" s="87">
        <f t="shared" si="144"/>
        <v>-813.8083193167819</v>
      </c>
      <c r="CR206" s="87">
        <f t="shared" si="145"/>
        <v>14.34883322893005</v>
      </c>
      <c r="CS206" s="87">
        <f t="shared" si="146"/>
        <v>892.6887197584509</v>
      </c>
      <c r="CT206" s="9">
        <f t="shared" si="147"/>
        <v>-4672.26228500908</v>
      </c>
    </row>
    <row r="207" spans="1:98" ht="13.5">
      <c r="A207" s="113"/>
      <c r="B207" s="3" t="s">
        <v>77</v>
      </c>
      <c r="C207" s="87">
        <v>2038.84</v>
      </c>
      <c r="D207" s="87">
        <v>2767.27</v>
      </c>
      <c r="E207" s="87">
        <v>2203.45</v>
      </c>
      <c r="F207" s="87">
        <v>2841.42</v>
      </c>
      <c r="G207" s="87">
        <v>3660.04</v>
      </c>
      <c r="H207" s="87">
        <v>6318.37</v>
      </c>
      <c r="I207" s="87">
        <v>6296.33</v>
      </c>
      <c r="J207" s="87">
        <v>8371.19</v>
      </c>
      <c r="K207" s="87">
        <v>6482.15</v>
      </c>
      <c r="L207" s="87">
        <v>6519.89</v>
      </c>
      <c r="M207" s="87">
        <v>6892.24</v>
      </c>
      <c r="N207" s="87">
        <v>7078.13</v>
      </c>
      <c r="O207" s="86">
        <v>5884.7</v>
      </c>
      <c r="P207" s="87">
        <v>3815.39</v>
      </c>
      <c r="Q207" s="87">
        <v>3482.43</v>
      </c>
      <c r="R207" s="87">
        <v>2507.25</v>
      </c>
      <c r="S207" s="87">
        <v>1047.94</v>
      </c>
      <c r="T207" s="87">
        <v>1776.31</v>
      </c>
      <c r="U207" s="87">
        <v>1421.85</v>
      </c>
      <c r="W207" s="110">
        <v>0.01658956771414899</v>
      </c>
      <c r="X207" s="110">
        <v>-0.1382394476698573</v>
      </c>
      <c r="Y207" s="110">
        <v>0.37035688273852885</v>
      </c>
      <c r="Z207" s="110">
        <v>0.30565151917796074</v>
      </c>
      <c r="AA207" s="110">
        <v>0.7629498965365176</v>
      </c>
      <c r="AB207" s="110">
        <v>0.061189147585145376</v>
      </c>
      <c r="AC207" s="110">
        <v>0.4327651858567543</v>
      </c>
      <c r="AD207" s="110">
        <v>-0.17494969436956598</v>
      </c>
      <c r="AE207" s="110">
        <v>0.09172763947049534</v>
      </c>
      <c r="AF207" s="110">
        <v>0.06929594087645596</v>
      </c>
      <c r="AG207" s="110">
        <v>0.05820905328165038</v>
      </c>
      <c r="AH207" s="110">
        <v>-0.1341901036816291</v>
      </c>
      <c r="AI207" s="110">
        <v>-0.33828683864824083</v>
      </c>
      <c r="AJ207" s="110">
        <v>-0.05332009830906681</v>
      </c>
      <c r="AK207" s="110">
        <v>-0.2508081501831503</v>
      </c>
      <c r="AL207" s="110">
        <v>-0.5598676229270245</v>
      </c>
      <c r="AM207" s="110">
        <v>0.6862225061097533</v>
      </c>
      <c r="AN207" s="110">
        <v>-0.20712315230370149</v>
      </c>
      <c r="AP207" s="7">
        <v>0.10967834400765236</v>
      </c>
      <c r="AQ207" s="7">
        <v>0.09686071517558685</v>
      </c>
      <c r="AR207" s="7">
        <v>0.12051022729860406</v>
      </c>
      <c r="AS207" s="7">
        <v>0.09015000000000001</v>
      </c>
      <c r="AT207" s="7">
        <v>0.10097</v>
      </c>
      <c r="AU207" s="7">
        <v>0.08858</v>
      </c>
      <c r="AV207" s="7">
        <v>0.07447000000000001</v>
      </c>
      <c r="AW207" s="7">
        <v>0.09794200000000003</v>
      </c>
      <c r="AX207" s="7">
        <v>0.08304800000000001</v>
      </c>
      <c r="AY207" s="7">
        <v>0.0824</v>
      </c>
      <c r="AZ207" s="7">
        <v>0.06986700000000001</v>
      </c>
      <c r="BA207" s="7">
        <v>0.074631</v>
      </c>
      <c r="BB207" s="7">
        <v>0.08018</v>
      </c>
      <c r="BC207" s="7">
        <v>0.08398</v>
      </c>
      <c r="BD207" s="7">
        <v>0.08910000000000001</v>
      </c>
      <c r="BE207" s="7">
        <v>0.08034</v>
      </c>
      <c r="BF207" s="7">
        <v>0.06251</v>
      </c>
      <c r="BG207" s="7">
        <v>0.07835</v>
      </c>
      <c r="BI207" s="87">
        <f t="shared" si="111"/>
        <v>33.82347423831553</v>
      </c>
      <c r="BJ207" s="87">
        <f t="shared" si="112"/>
        <v>-382.545876353366</v>
      </c>
      <c r="BK207" s="87">
        <f t="shared" si="113"/>
        <v>816.0628732702113</v>
      </c>
      <c r="BL207" s="87">
        <f t="shared" si="114"/>
        <v>868.4843396226412</v>
      </c>
      <c r="BM207" s="87">
        <f t="shared" si="115"/>
        <v>2792.427139319516</v>
      </c>
      <c r="BN207" s="87">
        <f t="shared" si="116"/>
        <v>386.615674427555</v>
      </c>
      <c r="BO207" s="87">
        <f t="shared" si="117"/>
        <v>2724.8324226654577</v>
      </c>
      <c r="BP207" s="87">
        <f t="shared" si="118"/>
        <v>-1464.5371320095671</v>
      </c>
      <c r="BQ207" s="87">
        <f t="shared" si="119"/>
        <v>594.5923181936713</v>
      </c>
      <c r="BR207" s="87">
        <f t="shared" si="120"/>
        <v>451.8019119609965</v>
      </c>
      <c r="BS207" s="87">
        <f t="shared" si="121"/>
        <v>401.190765389922</v>
      </c>
      <c r="BT207" s="87">
        <f t="shared" si="122"/>
        <v>-949.8149985720494</v>
      </c>
      <c r="BU207" s="87">
        <f t="shared" si="123"/>
        <v>-1990.7165593933028</v>
      </c>
      <c r="BV207" s="87">
        <f t="shared" si="124"/>
        <v>-203.43696988743042</v>
      </c>
      <c r="BW207" s="87">
        <f t="shared" si="125"/>
        <v>-873.421826442308</v>
      </c>
      <c r="BX207" s="87">
        <f t="shared" si="126"/>
        <v>-1403.7280975837823</v>
      </c>
      <c r="BY207" s="87">
        <f t="shared" si="127"/>
        <v>719.1200130526549</v>
      </c>
      <c r="BZ207" s="87">
        <f t="shared" si="128"/>
        <v>-367.91492666858795</v>
      </c>
      <c r="CB207" s="87">
        <f t="shared" si="129"/>
        <v>-189.7931206582464</v>
      </c>
      <c r="CC207" s="87">
        <f t="shared" si="130"/>
        <v>-650.5856276373123</v>
      </c>
      <c r="CD207" s="87">
        <f t="shared" si="131"/>
        <v>550.5246129291022</v>
      </c>
      <c r="CE207" s="87">
        <f t="shared" si="132"/>
        <v>612.3303266226412</v>
      </c>
      <c r="CF207" s="87">
        <f t="shared" si="133"/>
        <v>2422.8729005195155</v>
      </c>
      <c r="CG207" s="87">
        <f t="shared" si="134"/>
        <v>-173.06554017244505</v>
      </c>
      <c r="CH207" s="87">
        <f t="shared" si="135"/>
        <v>2255.9447275654575</v>
      </c>
      <c r="CI207" s="87">
        <f t="shared" si="136"/>
        <v>-2284.4282229895675</v>
      </c>
      <c r="CJ207" s="87">
        <f t="shared" si="137"/>
        <v>56.26272499367128</v>
      </c>
      <c r="CK207" s="87">
        <f t="shared" si="138"/>
        <v>-85.43702403900353</v>
      </c>
      <c r="CL207" s="87">
        <f t="shared" si="139"/>
        <v>-80.34936669007807</v>
      </c>
      <c r="CM207" s="87">
        <f t="shared" si="140"/>
        <v>-1478.0629186020494</v>
      </c>
      <c r="CN207" s="87">
        <f t="shared" si="141"/>
        <v>-2462.551805393303</v>
      </c>
      <c r="CO207" s="87">
        <f t="shared" si="142"/>
        <v>-523.8534220874304</v>
      </c>
      <c r="CP207" s="87">
        <f t="shared" si="143"/>
        <v>-1183.706339442308</v>
      </c>
      <c r="CQ207" s="87">
        <f t="shared" si="144"/>
        <v>-1605.1605625837822</v>
      </c>
      <c r="CR207" s="87">
        <f t="shared" si="145"/>
        <v>653.613283652655</v>
      </c>
      <c r="CS207" s="87">
        <f t="shared" si="146"/>
        <v>-507.08881516858804</v>
      </c>
      <c r="CT207" s="9">
        <f t="shared" si="147"/>
        <v>-4672.534189181071</v>
      </c>
    </row>
    <row r="208" spans="1:98" ht="13.5">
      <c r="A208" s="113" t="s">
        <v>301</v>
      </c>
      <c r="B208" s="112" t="s">
        <v>300</v>
      </c>
      <c r="C208" s="87">
        <v>7400.52</v>
      </c>
      <c r="D208" s="87">
        <v>8680.89</v>
      </c>
      <c r="E208" s="87">
        <v>7810.24</v>
      </c>
      <c r="F208" s="87">
        <v>9705.19</v>
      </c>
      <c r="G208" s="87">
        <v>9323.53</v>
      </c>
      <c r="H208" s="87">
        <v>19926.8</v>
      </c>
      <c r="I208" s="87">
        <v>23188.95</v>
      </c>
      <c r="J208" s="87">
        <v>18329.85</v>
      </c>
      <c r="K208" s="87">
        <v>31441.04</v>
      </c>
      <c r="L208" s="87">
        <v>30471.41</v>
      </c>
      <c r="M208" s="87">
        <v>17421.7</v>
      </c>
      <c r="N208" s="87">
        <v>18559.04</v>
      </c>
      <c r="O208" s="86">
        <v>23758.41</v>
      </c>
      <c r="P208" s="87">
        <v>25461.7</v>
      </c>
      <c r="Q208" s="87">
        <v>41687.66</v>
      </c>
      <c r="R208" s="87">
        <v>25434.77</v>
      </c>
      <c r="S208" s="87">
        <v>18991.98</v>
      </c>
      <c r="T208" s="87">
        <v>22452.27</v>
      </c>
      <c r="U208" s="87">
        <v>23590.21</v>
      </c>
      <c r="W208" s="110">
        <v>0.2286208442764719</v>
      </c>
      <c r="X208" s="110">
        <v>-0.05370177267987486</v>
      </c>
      <c r="Y208" s="110">
        <v>0.304573002754821</v>
      </c>
      <c r="Z208" s="110">
        <v>0.01841371737477826</v>
      </c>
      <c r="AA208" s="110">
        <v>0.25321390063863314</v>
      </c>
      <c r="AB208" s="110">
        <v>0.2014559894109862</v>
      </c>
      <c r="AC208" s="110">
        <v>-0.18607469428225198</v>
      </c>
      <c r="AD208" s="110">
        <v>0.7596778559826747</v>
      </c>
      <c r="AE208" s="110">
        <v>-0.05353640244605973</v>
      </c>
      <c r="AF208" s="110">
        <v>-0.481998455849486</v>
      </c>
      <c r="AG208" s="110">
        <v>0.11927828986075695</v>
      </c>
      <c r="AH208" s="110">
        <v>0.3021096159237455</v>
      </c>
      <c r="AI208" s="110">
        <v>0.13110924514489963</v>
      </c>
      <c r="AJ208" s="110">
        <v>0.2625557956048765</v>
      </c>
      <c r="AK208" s="110">
        <v>0.09034132883052659</v>
      </c>
      <c r="AL208" s="110">
        <v>-0.21652004079022424</v>
      </c>
      <c r="AM208" s="110">
        <v>0.2201487763016825</v>
      </c>
      <c r="AN208" s="110">
        <v>0.09538575026532703</v>
      </c>
      <c r="AP208" s="7">
        <v>0.10684</v>
      </c>
      <c r="AQ208" s="7">
        <v>0.09475</v>
      </c>
      <c r="AR208" s="7">
        <v>0.11835000000000001</v>
      </c>
      <c r="AS208" s="7">
        <v>0.09015000000000001</v>
      </c>
      <c r="AT208" s="7">
        <v>0.10097</v>
      </c>
      <c r="AU208" s="7">
        <v>0.08858</v>
      </c>
      <c r="AV208" s="7">
        <v>0.07447000000000001</v>
      </c>
      <c r="AW208" s="7">
        <v>0.09794200000000003</v>
      </c>
      <c r="AX208" s="7">
        <v>0.08304800000000001</v>
      </c>
      <c r="AY208" s="7">
        <v>0.0824</v>
      </c>
      <c r="AZ208" s="7">
        <v>0.06950569200051084</v>
      </c>
      <c r="BA208" s="7">
        <v>0.076315792323745</v>
      </c>
      <c r="BB208" s="7">
        <v>0.08018</v>
      </c>
      <c r="BC208" s="7">
        <v>0.08398</v>
      </c>
      <c r="BD208" s="7">
        <v>0.08910000000000001</v>
      </c>
      <c r="BE208" s="7">
        <v>0.08034</v>
      </c>
      <c r="BF208" s="7">
        <v>0.06251</v>
      </c>
      <c r="BG208" s="7">
        <v>0.07835</v>
      </c>
      <c r="BI208" s="87">
        <f t="shared" si="111"/>
        <v>1691.9131304849159</v>
      </c>
      <c r="BJ208" s="87">
        <f t="shared" si="112"/>
        <v>-466.17918143899885</v>
      </c>
      <c r="BK208" s="87">
        <f t="shared" si="113"/>
        <v>2378.7882490358134</v>
      </c>
      <c r="BL208" s="87">
        <f t="shared" si="114"/>
        <v>178.70862572852423</v>
      </c>
      <c r="BM208" s="87">
        <f t="shared" si="115"/>
        <v>2360.8473990213156</v>
      </c>
      <c r="BN208" s="87">
        <f t="shared" si="116"/>
        <v>4014.3732097948396</v>
      </c>
      <c r="BO208" s="87">
        <f t="shared" si="117"/>
        <v>-4314.876781976427</v>
      </c>
      <c r="BP208" s="87">
        <f t="shared" si="118"/>
        <v>13924.781148484028</v>
      </c>
      <c r="BQ208" s="87">
        <f t="shared" si="119"/>
        <v>-1683.2401707626618</v>
      </c>
      <c r="BR208" s="87">
        <f t="shared" si="120"/>
        <v>-14687.172567556585</v>
      </c>
      <c r="BS208" s="87">
        <f t="shared" si="121"/>
        <v>2078.0305824671495</v>
      </c>
      <c r="BT208" s="87">
        <f t="shared" si="122"/>
        <v>5606.864446313431</v>
      </c>
      <c r="BU208" s="87">
        <f t="shared" si="123"/>
        <v>3114.9472009430347</v>
      </c>
      <c r="BV208" s="87">
        <f t="shared" si="124"/>
        <v>6685.116900952685</v>
      </c>
      <c r="BW208" s="87">
        <f t="shared" si="125"/>
        <v>3766.1186002351906</v>
      </c>
      <c r="BX208" s="87">
        <f t="shared" si="126"/>
        <v>-5507.137437889972</v>
      </c>
      <c r="BY208" s="87">
        <f t="shared" si="127"/>
        <v>4181.061156546028</v>
      </c>
      <c r="BZ208" s="87">
        <f t="shared" si="128"/>
        <v>2141.6266191096943</v>
      </c>
      <c r="CB208" s="87">
        <f t="shared" si="129"/>
        <v>901.2415736849158</v>
      </c>
      <c r="CC208" s="87">
        <f t="shared" si="130"/>
        <v>-1288.6935089389988</v>
      </c>
      <c r="CD208" s="87">
        <f t="shared" si="131"/>
        <v>1454.4463450358132</v>
      </c>
      <c r="CE208" s="87">
        <f t="shared" si="132"/>
        <v>-696.2142527714759</v>
      </c>
      <c r="CF208" s="87">
        <f t="shared" si="133"/>
        <v>1419.4505749213154</v>
      </c>
      <c r="CG208" s="87">
        <f t="shared" si="134"/>
        <v>2249.2572657948394</v>
      </c>
      <c r="CH208" s="87">
        <f t="shared" si="135"/>
        <v>-6041.757888476428</v>
      </c>
      <c r="CI208" s="87">
        <f t="shared" si="136"/>
        <v>12129.518979784028</v>
      </c>
      <c r="CJ208" s="87">
        <f t="shared" si="137"/>
        <v>-4294.355660682662</v>
      </c>
      <c r="CK208" s="87">
        <f t="shared" si="138"/>
        <v>-17198.016751556584</v>
      </c>
      <c r="CL208" s="87">
        <f t="shared" si="139"/>
        <v>867.1232681418497</v>
      </c>
      <c r="CM208" s="87">
        <f t="shared" si="140"/>
        <v>4190.516603945354</v>
      </c>
      <c r="CN208" s="87">
        <f t="shared" si="141"/>
        <v>1209.9978871430349</v>
      </c>
      <c r="CO208" s="87">
        <f t="shared" si="142"/>
        <v>4546.843334952685</v>
      </c>
      <c r="CP208" s="87">
        <f t="shared" si="143"/>
        <v>51.748094235189605</v>
      </c>
      <c r="CQ208" s="87">
        <f t="shared" si="144"/>
        <v>-7550.566859689971</v>
      </c>
      <c r="CR208" s="87">
        <f t="shared" si="145"/>
        <v>2993.872486746028</v>
      </c>
      <c r="CS208" s="87">
        <f t="shared" si="146"/>
        <v>382.49126460969404</v>
      </c>
      <c r="CT208" s="9">
        <f t="shared" si="147"/>
        <v>-4673.097243121375</v>
      </c>
    </row>
    <row r="209" spans="1:98" ht="13.5">
      <c r="A209" s="113" t="s">
        <v>559</v>
      </c>
      <c r="B209" s="112" t="s">
        <v>558</v>
      </c>
      <c r="C209" s="87">
        <v>822.62</v>
      </c>
      <c r="D209" s="87">
        <v>997.56</v>
      </c>
      <c r="E209" s="87">
        <v>634.25</v>
      </c>
      <c r="F209" s="87">
        <v>906.29</v>
      </c>
      <c r="G209" s="87">
        <v>715.37</v>
      </c>
      <c r="H209" s="87">
        <v>887.6</v>
      </c>
      <c r="I209" s="87">
        <v>1200.53</v>
      </c>
      <c r="J209" s="87">
        <v>973.12</v>
      </c>
      <c r="K209" s="87">
        <v>1716.65</v>
      </c>
      <c r="L209" s="87">
        <v>2632.18</v>
      </c>
      <c r="M209" s="87">
        <v>2929.31</v>
      </c>
      <c r="N209" s="87">
        <v>5809.18</v>
      </c>
      <c r="O209" s="86">
        <v>8138</v>
      </c>
      <c r="P209" s="87">
        <v>10173.41</v>
      </c>
      <c r="Q209" s="87">
        <v>8431.78</v>
      </c>
      <c r="R209" s="87">
        <v>2698.54</v>
      </c>
      <c r="S209" s="87">
        <v>2814.29</v>
      </c>
      <c r="T209" s="87">
        <v>3803.67</v>
      </c>
      <c r="U209" s="87">
        <v>2874.35</v>
      </c>
      <c r="W209" s="110">
        <v>0.21179115402042448</v>
      </c>
      <c r="X209" s="110">
        <v>-0.3593873588840153</v>
      </c>
      <c r="Y209" s="110">
        <v>0.4748232124817602</v>
      </c>
      <c r="Z209" s="110">
        <v>-0.07737152946906967</v>
      </c>
      <c r="AA209" s="110">
        <v>0.3665385313381617</v>
      </c>
      <c r="AB209" s="110">
        <v>0.3379089701798865</v>
      </c>
      <c r="AC209" s="110">
        <v>-0.18516680352647108</v>
      </c>
      <c r="AD209" s="110">
        <v>0.886920120931572</v>
      </c>
      <c r="AE209" s="110">
        <v>0.06362574609565286</v>
      </c>
      <c r="AF209" s="110">
        <v>0.07512084225395643</v>
      </c>
      <c r="AG209" s="110">
        <v>0.9606758296465852</v>
      </c>
      <c r="AH209" s="110">
        <v>0.367685630670485</v>
      </c>
      <c r="AI209" s="110">
        <v>0.2377843523343035</v>
      </c>
      <c r="AJ209" s="110">
        <v>-0.1543066638112519</v>
      </c>
      <c r="AK209" s="110">
        <v>-0.6787508323725168</v>
      </c>
      <c r="AL209" s="110">
        <v>0.05062350242741953</v>
      </c>
      <c r="AM209" s="110">
        <v>-0.08508653510701225</v>
      </c>
      <c r="AN209" s="110">
        <v>-0.24800016578936468</v>
      </c>
      <c r="AP209" s="7">
        <v>0.13109061719770812</v>
      </c>
      <c r="AQ209" s="7">
        <v>0.11606335376282609</v>
      </c>
      <c r="AR209" s="7">
        <v>0.14121701700692665</v>
      </c>
      <c r="AS209" s="7">
        <v>0.10592573634082078</v>
      </c>
      <c r="AT209" s="7">
        <v>0.10834440881628757</v>
      </c>
      <c r="AU209" s="7">
        <v>0.09212658071772722</v>
      </c>
      <c r="AV209" s="7">
        <v>0.07584582417468828</v>
      </c>
      <c r="AW209" s="7">
        <v>0.1004480591562297</v>
      </c>
      <c r="AX209" s="7">
        <v>0.08707088400926061</v>
      </c>
      <c r="AY209" s="7">
        <v>0.08493631019368639</v>
      </c>
      <c r="AZ209" s="7">
        <v>0.07510083418170341</v>
      </c>
      <c r="BA209" s="7">
        <v>0.08223685635257079</v>
      </c>
      <c r="BB209" s="7">
        <v>0.08018</v>
      </c>
      <c r="BC209" s="7">
        <v>0.08398</v>
      </c>
      <c r="BD209" s="7">
        <v>0.08910000000000001</v>
      </c>
      <c r="BE209" s="7">
        <v>0.08034</v>
      </c>
      <c r="BF209" s="7">
        <v>0.06251</v>
      </c>
      <c r="BG209" s="7">
        <v>0.07835</v>
      </c>
      <c r="BI209" s="87">
        <f t="shared" si="111"/>
        <v>174.22363912028158</v>
      </c>
      <c r="BJ209" s="87">
        <f t="shared" si="112"/>
        <v>-358.5104537283383</v>
      </c>
      <c r="BK209" s="87">
        <f t="shared" si="113"/>
        <v>301.1566225165564</v>
      </c>
      <c r="BL209" s="87">
        <f t="shared" si="114"/>
        <v>-70.12104344252315</v>
      </c>
      <c r="BM209" s="87">
        <f t="shared" si="115"/>
        <v>262.21066916338077</v>
      </c>
      <c r="BN209" s="87">
        <f t="shared" si="116"/>
        <v>299.92800193166727</v>
      </c>
      <c r="BO209" s="87">
        <f t="shared" si="117"/>
        <v>-222.29830263763432</v>
      </c>
      <c r="BP209" s="87">
        <f t="shared" si="118"/>
        <v>863.0797080809314</v>
      </c>
      <c r="BQ209" s="87">
        <f t="shared" si="119"/>
        <v>109.22313703510248</v>
      </c>
      <c r="BR209" s="87">
        <f t="shared" si="120"/>
        <v>197.73157856401903</v>
      </c>
      <c r="BS209" s="87">
        <f t="shared" si="121"/>
        <v>2814.1173145420385</v>
      </c>
      <c r="BT209" s="87">
        <f t="shared" si="122"/>
        <v>2135.952011978368</v>
      </c>
      <c r="BU209" s="87">
        <f t="shared" si="123"/>
        <v>1935.089059296562</v>
      </c>
      <c r="BV209" s="87">
        <f t="shared" si="124"/>
        <v>-1569.8249566840282</v>
      </c>
      <c r="BW209" s="87">
        <f t="shared" si="125"/>
        <v>-5723.07769338194</v>
      </c>
      <c r="BX209" s="87">
        <f t="shared" si="126"/>
        <v>136.6095462404887</v>
      </c>
      <c r="BY209" s="87">
        <f t="shared" si="127"/>
        <v>-239.45818488631352</v>
      </c>
      <c r="BZ209" s="87">
        <f t="shared" si="128"/>
        <v>-943.3107906080328</v>
      </c>
      <c r="CB209" s="87">
        <f t="shared" si="129"/>
        <v>66.38587560110292</v>
      </c>
      <c r="CC209" s="87">
        <f t="shared" si="130"/>
        <v>-474.290612907983</v>
      </c>
      <c r="CD209" s="87">
        <f t="shared" si="131"/>
        <v>211.58972947991316</v>
      </c>
      <c r="CE209" s="87">
        <f t="shared" si="132"/>
        <v>-166.12047903084562</v>
      </c>
      <c r="CF209" s="87">
        <f t="shared" si="133"/>
        <v>184.7043294284731</v>
      </c>
      <c r="CG209" s="87">
        <f t="shared" si="134"/>
        <v>218.1564488866126</v>
      </c>
      <c r="CH209" s="87">
        <f t="shared" si="135"/>
        <v>-313.35348993407285</v>
      </c>
      <c r="CI209" s="87">
        <f t="shared" si="136"/>
        <v>765.3316927548211</v>
      </c>
      <c r="CJ209" s="87">
        <f t="shared" si="137"/>
        <v>-40.247095999394745</v>
      </c>
      <c r="CK209" s="87">
        <f t="shared" si="138"/>
        <v>-25.836078401598392</v>
      </c>
      <c r="CL209" s="87">
        <f t="shared" si="139"/>
        <v>2594.1236899652326</v>
      </c>
      <c r="CM209" s="87">
        <f t="shared" si="140"/>
        <v>1658.2233107921409</v>
      </c>
      <c r="CN209" s="87">
        <f t="shared" si="141"/>
        <v>1282.584219296562</v>
      </c>
      <c r="CO209" s="87">
        <f t="shared" si="142"/>
        <v>-2424.1879284840284</v>
      </c>
      <c r="CP209" s="87">
        <f t="shared" si="143"/>
        <v>-6474.349291381941</v>
      </c>
      <c r="CQ209" s="87">
        <f t="shared" si="144"/>
        <v>-80.19115735951128</v>
      </c>
      <c r="CR209" s="87">
        <f t="shared" si="145"/>
        <v>-415.37945278631355</v>
      </c>
      <c r="CS209" s="87">
        <f t="shared" si="146"/>
        <v>-1241.328335108033</v>
      </c>
      <c r="CT209" s="9">
        <f t="shared" si="147"/>
        <v>-4674.184625188863</v>
      </c>
    </row>
    <row r="210" spans="1:98" ht="13.5">
      <c r="A210" s="113" t="s">
        <v>245</v>
      </c>
      <c r="B210" s="112" t="s">
        <v>244</v>
      </c>
      <c r="C210" s="87">
        <v>1248.91</v>
      </c>
      <c r="D210" s="87">
        <v>1586.88</v>
      </c>
      <c r="E210" s="87">
        <v>1661.44</v>
      </c>
      <c r="F210" s="87">
        <v>2093.59</v>
      </c>
      <c r="G210" s="87">
        <v>2784.4</v>
      </c>
      <c r="H210" s="87">
        <v>3814.24</v>
      </c>
      <c r="I210" s="87">
        <v>7398.19</v>
      </c>
      <c r="J210" s="87">
        <v>5901.71</v>
      </c>
      <c r="K210" s="87">
        <v>8950.49</v>
      </c>
      <c r="L210" s="87">
        <v>8148.81</v>
      </c>
      <c r="M210" s="87">
        <v>7785.09</v>
      </c>
      <c r="N210" s="87">
        <v>8569.7</v>
      </c>
      <c r="O210" s="86">
        <v>7531.81</v>
      </c>
      <c r="P210" s="87">
        <v>6908.23</v>
      </c>
      <c r="Q210" s="87">
        <v>6375.84</v>
      </c>
      <c r="R210" s="87">
        <v>5166.65</v>
      </c>
      <c r="S210" s="87">
        <v>3549.31</v>
      </c>
      <c r="T210" s="87">
        <v>3985.3</v>
      </c>
      <c r="U210" s="87">
        <v>4062.53</v>
      </c>
      <c r="W210" s="110">
        <v>0.2651747394236663</v>
      </c>
      <c r="X210" s="110">
        <v>0.049834423713754905</v>
      </c>
      <c r="Y210" s="110">
        <v>0.25996307124172957</v>
      </c>
      <c r="Z210" s="110">
        <v>0.32698296391280435</v>
      </c>
      <c r="AA210" s="110">
        <v>0.33512792195840246</v>
      </c>
      <c r="AB210" s="110">
        <v>0.8138549026365671</v>
      </c>
      <c r="AC210" s="110">
        <v>-0.2436489387980011</v>
      </c>
      <c r="AD210" s="110">
        <v>0.5105260513490428</v>
      </c>
      <c r="AE210" s="110">
        <v>-0.09326769558275683</v>
      </c>
      <c r="AF210" s="110">
        <v>-0.041929567131328005</v>
      </c>
      <c r="AG210" s="110">
        <v>0.10232798560324685</v>
      </c>
      <c r="AH210" s="110">
        <v>-0.11908855659181294</v>
      </c>
      <c r="AI210" s="110">
        <v>-0.05554672915756442</v>
      </c>
      <c r="AJ210" s="110">
        <v>-0.026200138780831272</v>
      </c>
      <c r="AK210" s="110">
        <v>-0.1453499168664033</v>
      </c>
      <c r="AL210" s="110">
        <v>-0.29913061493644466</v>
      </c>
      <c r="AM210" s="110">
        <v>0.14601552980872534</v>
      </c>
      <c r="AN210" s="110">
        <v>0.1129166705986342</v>
      </c>
      <c r="AP210" s="7">
        <v>0.109120215075237</v>
      </c>
      <c r="AQ210" s="7">
        <v>0.09705309684285796</v>
      </c>
      <c r="AR210" s="7">
        <v>0.12252627878505026</v>
      </c>
      <c r="AS210" s="7">
        <v>0.09237059900412702</v>
      </c>
      <c r="AT210" s="7">
        <v>0.10097</v>
      </c>
      <c r="AU210" s="7">
        <v>0.08993934649400846</v>
      </c>
      <c r="AV210" s="7">
        <v>0.07751387475478727</v>
      </c>
      <c r="AW210" s="7">
        <v>0.1035134021085137</v>
      </c>
      <c r="AX210" s="7">
        <v>0.0892745109895805</v>
      </c>
      <c r="AY210" s="7">
        <v>0.08811862807718562</v>
      </c>
      <c r="AZ210" s="7">
        <v>0.07508218660384236</v>
      </c>
      <c r="BA210" s="7">
        <v>0.07974847809595231</v>
      </c>
      <c r="BB210" s="7">
        <v>0.08018</v>
      </c>
      <c r="BC210" s="7">
        <v>0.08398</v>
      </c>
      <c r="BD210" s="7">
        <v>0.08910000000000001</v>
      </c>
      <c r="BE210" s="7">
        <v>0.08034</v>
      </c>
      <c r="BF210" s="7">
        <v>0.06251</v>
      </c>
      <c r="BG210" s="7">
        <v>0.07835</v>
      </c>
      <c r="BI210" s="87">
        <f t="shared" si="111"/>
        <v>331.17938381361114</v>
      </c>
      <c r="BJ210" s="87">
        <f t="shared" si="112"/>
        <v>79.08125030288339</v>
      </c>
      <c r="BK210" s="87">
        <f t="shared" si="113"/>
        <v>431.9130450838592</v>
      </c>
      <c r="BL210" s="87">
        <f t="shared" si="114"/>
        <v>684.5682634182081</v>
      </c>
      <c r="BM210" s="87">
        <f t="shared" si="115"/>
        <v>933.1301859009759</v>
      </c>
      <c r="BN210" s="87">
        <f t="shared" si="116"/>
        <v>3104.2379238324997</v>
      </c>
      <c r="BO210" s="87">
        <f t="shared" si="117"/>
        <v>-1802.5611425259835</v>
      </c>
      <c r="BP210" s="87">
        <f t="shared" si="118"/>
        <v>3012.9767025071596</v>
      </c>
      <c r="BQ210" s="87">
        <f t="shared" si="119"/>
        <v>-834.7915766365091</v>
      </c>
      <c r="BR210" s="87">
        <f t="shared" si="120"/>
        <v>-341.676075935437</v>
      </c>
      <c r="BS210" s="87">
        <f t="shared" si="121"/>
        <v>796.632577439981</v>
      </c>
      <c r="BT210" s="87">
        <f t="shared" si="122"/>
        <v>-1020.5532034248595</v>
      </c>
      <c r="BU210" s="87">
        <f t="shared" si="123"/>
        <v>-418.3674101362353</v>
      </c>
      <c r="BV210" s="87">
        <f t="shared" si="124"/>
        <v>-180.996584729902</v>
      </c>
      <c r="BW210" s="87">
        <f t="shared" si="125"/>
        <v>-926.7278139534889</v>
      </c>
      <c r="BX210" s="87">
        <f t="shared" si="126"/>
        <v>-1545.5031916613816</v>
      </c>
      <c r="BY210" s="87">
        <f t="shared" si="127"/>
        <v>518.2543801054069</v>
      </c>
      <c r="BZ210" s="87">
        <f t="shared" si="128"/>
        <v>450.00680733673687</v>
      </c>
      <c r="CB210" s="87">
        <f t="shared" si="129"/>
        <v>194.89805600399686</v>
      </c>
      <c r="CC210" s="87">
        <f t="shared" si="130"/>
        <v>-74.93036801511106</v>
      </c>
      <c r="CD210" s="87">
        <f t="shared" si="131"/>
        <v>228.34298445922528</v>
      </c>
      <c r="CE210" s="87">
        <f t="shared" si="132"/>
        <v>491.1821010491578</v>
      </c>
      <c r="CF210" s="87">
        <f t="shared" si="133"/>
        <v>651.9893179009758</v>
      </c>
      <c r="CG210" s="87">
        <f t="shared" si="134"/>
        <v>2761.1876708611926</v>
      </c>
      <c r="CH210" s="87">
        <f t="shared" si="135"/>
        <v>-2376.023515598103</v>
      </c>
      <c r="CI210" s="87">
        <f t="shared" si="136"/>
        <v>2402.0706221493233</v>
      </c>
      <c r="CJ210" s="87">
        <f t="shared" si="137"/>
        <v>-1633.8421945036396</v>
      </c>
      <c r="CK210" s="87">
        <f t="shared" si="138"/>
        <v>-1059.738033597088</v>
      </c>
      <c r="CL210" s="87">
        <f t="shared" si="139"/>
        <v>212.1109973322739</v>
      </c>
      <c r="CM210" s="87">
        <f t="shared" si="140"/>
        <v>-1703.9737361637422</v>
      </c>
      <c r="CN210" s="87">
        <f t="shared" si="141"/>
        <v>-1022.2679359362354</v>
      </c>
      <c r="CO210" s="87">
        <f t="shared" si="142"/>
        <v>-761.1497401299019</v>
      </c>
      <c r="CP210" s="87">
        <f t="shared" si="143"/>
        <v>-1494.815157953489</v>
      </c>
      <c r="CQ210" s="87">
        <f t="shared" si="144"/>
        <v>-1960.5918526613816</v>
      </c>
      <c r="CR210" s="87">
        <f t="shared" si="145"/>
        <v>296.387012005407</v>
      </c>
      <c r="CS210" s="87">
        <f t="shared" si="146"/>
        <v>137.75855233673684</v>
      </c>
      <c r="CT210" s="9">
        <f t="shared" si="147"/>
        <v>-4711.405220460402</v>
      </c>
    </row>
    <row r="211" spans="1:98" ht="13.5">
      <c r="A211" s="113"/>
      <c r="B211" s="3" t="s">
        <v>73</v>
      </c>
      <c r="C211" s="87">
        <v>1475.93</v>
      </c>
      <c r="D211" s="87">
        <v>1704.49</v>
      </c>
      <c r="E211" s="87">
        <v>1933.51</v>
      </c>
      <c r="F211" s="87">
        <v>3179.86</v>
      </c>
      <c r="G211" s="87">
        <v>4480.04</v>
      </c>
      <c r="H211" s="87">
        <v>7592.1</v>
      </c>
      <c r="I211" s="87">
        <v>4359.9</v>
      </c>
      <c r="J211" s="87">
        <v>6362.3</v>
      </c>
      <c r="K211" s="87">
        <v>7170.56</v>
      </c>
      <c r="L211" s="87">
        <v>6624.22</v>
      </c>
      <c r="M211" s="87">
        <v>4240.93</v>
      </c>
      <c r="N211" s="87">
        <v>5608.98</v>
      </c>
      <c r="O211" s="86">
        <v>6669.04</v>
      </c>
      <c r="P211" s="87">
        <v>5971.91</v>
      </c>
      <c r="Q211" s="87">
        <v>5191.88</v>
      </c>
      <c r="R211" s="87">
        <v>1834.62</v>
      </c>
      <c r="S211" s="87">
        <v>435.24</v>
      </c>
      <c r="T211" s="87">
        <v>723.09</v>
      </c>
      <c r="U211" s="87">
        <v>2042.58</v>
      </c>
      <c r="W211" s="110">
        <v>0.15551839464882944</v>
      </c>
      <c r="X211" s="110">
        <v>0.1384466956102266</v>
      </c>
      <c r="Y211" s="110">
        <v>0.6432203389830509</v>
      </c>
      <c r="Z211" s="110">
        <v>0.4045899948427025</v>
      </c>
      <c r="AA211" s="110">
        <v>0.7534422617954837</v>
      </c>
      <c r="AB211" s="110">
        <v>-0.40016752172547376</v>
      </c>
      <c r="AC211" s="110">
        <v>0.514924070518415</v>
      </c>
      <c r="AD211" s="110">
        <v>0.12270998963014179</v>
      </c>
      <c r="AE211" s="110">
        <v>-0.08333333333333326</v>
      </c>
      <c r="AF211" s="110">
        <v>-0.32971339005821765</v>
      </c>
      <c r="AG211" s="110">
        <v>0.38199432102889586</v>
      </c>
      <c r="AH211" s="110">
        <v>0.2142857142857144</v>
      </c>
      <c r="AI211" s="110">
        <v>-0.03687741370386588</v>
      </c>
      <c r="AJ211" s="110">
        <v>-0.033917923173113707</v>
      </c>
      <c r="AK211" s="110">
        <v>-0.6360222933002428</v>
      </c>
      <c r="AL211" s="110">
        <v>-0.843791329904482</v>
      </c>
      <c r="AM211" s="110">
        <v>0.6609595484477893</v>
      </c>
      <c r="AN211" s="110">
        <v>0.7630267331218847</v>
      </c>
      <c r="AP211" s="7">
        <v>0.11464782475538131</v>
      </c>
      <c r="AQ211" s="7">
        <v>0.10003742673177635</v>
      </c>
      <c r="AR211" s="7">
        <v>0.12394246795628117</v>
      </c>
      <c r="AS211" s="7">
        <v>0.09458097974099723</v>
      </c>
      <c r="AT211" s="7">
        <v>0.10358836380579403</v>
      </c>
      <c r="AU211" s="7">
        <v>0.09057630895446465</v>
      </c>
      <c r="AV211" s="7">
        <v>0.07843334512869181</v>
      </c>
      <c r="AW211" s="7">
        <v>0.10296323496363927</v>
      </c>
      <c r="AX211" s="7">
        <v>0.08761770908844588</v>
      </c>
      <c r="AY211" s="7">
        <v>0.08687029606731236</v>
      </c>
      <c r="AZ211" s="7">
        <v>0.07603933461138895</v>
      </c>
      <c r="BA211" s="7">
        <v>0.08011356808709515</v>
      </c>
      <c r="BB211" s="7">
        <v>0.08018</v>
      </c>
      <c r="BC211" s="7">
        <v>0.08398</v>
      </c>
      <c r="BD211" s="7">
        <v>0.08910000000000001</v>
      </c>
      <c r="BE211" s="7">
        <v>0.08034</v>
      </c>
      <c r="BF211" s="7">
        <v>0.06251</v>
      </c>
      <c r="BG211" s="7">
        <v>0.07835</v>
      </c>
      <c r="BI211" s="87">
        <f t="shared" si="111"/>
        <v>229.53426421404686</v>
      </c>
      <c r="BJ211" s="87">
        <f t="shared" si="112"/>
        <v>235.98100820067515</v>
      </c>
      <c r="BK211" s="87">
        <f t="shared" si="113"/>
        <v>1243.6729576271186</v>
      </c>
      <c r="BL211" s="87">
        <f t="shared" si="114"/>
        <v>1286.539541000516</v>
      </c>
      <c r="BM211" s="87">
        <f t="shared" si="115"/>
        <v>3375.4514705342385</v>
      </c>
      <c r="BN211" s="87">
        <f t="shared" si="116"/>
        <v>-3038.1118416919694</v>
      </c>
      <c r="BO211" s="87">
        <f t="shared" si="117"/>
        <v>2245.0174550532374</v>
      </c>
      <c r="BP211" s="87">
        <f t="shared" si="118"/>
        <v>780.7177670238511</v>
      </c>
      <c r="BQ211" s="87">
        <f t="shared" si="119"/>
        <v>-597.5466666666662</v>
      </c>
      <c r="BR211" s="87">
        <f t="shared" si="120"/>
        <v>-2184.0940326914465</v>
      </c>
      <c r="BS211" s="87">
        <f t="shared" si="121"/>
        <v>1620.0111758810754</v>
      </c>
      <c r="BT211" s="87">
        <f t="shared" si="122"/>
        <v>1201.9242857142863</v>
      </c>
      <c r="BU211" s="87">
        <f t="shared" si="123"/>
        <v>-245.9369470876297</v>
      </c>
      <c r="BV211" s="87">
        <f t="shared" si="124"/>
        <v>-202.55478457674948</v>
      </c>
      <c r="BW211" s="87">
        <f t="shared" si="125"/>
        <v>-3302.151424139665</v>
      </c>
      <c r="BX211" s="87">
        <f t="shared" si="126"/>
        <v>-1548.0364496693608</v>
      </c>
      <c r="BY211" s="87">
        <f t="shared" si="127"/>
        <v>287.6760338664158</v>
      </c>
      <c r="BZ211" s="87">
        <f t="shared" si="128"/>
        <v>551.7370004531036</v>
      </c>
      <c r="CB211" s="87">
        <f t="shared" si="129"/>
        <v>60.3221002228369</v>
      </c>
      <c r="CC211" s="87">
        <f t="shared" si="130"/>
        <v>65.46821471062967</v>
      </c>
      <c r="CD211" s="87">
        <f t="shared" si="131"/>
        <v>1004.0289564089695</v>
      </c>
      <c r="CE211" s="87">
        <f t="shared" si="132"/>
        <v>985.7852667613087</v>
      </c>
      <c r="CF211" s="87">
        <f t="shared" si="133"/>
        <v>2911.371457149729</v>
      </c>
      <c r="CG211" s="87">
        <f t="shared" si="134"/>
        <v>-3725.7762369051607</v>
      </c>
      <c r="CH211" s="87">
        <f t="shared" si="135"/>
        <v>1903.055913626654</v>
      </c>
      <c r="CI211" s="87">
        <f t="shared" si="136"/>
        <v>125.63477721468902</v>
      </c>
      <c r="CJ211" s="87">
        <f t="shared" si="137"/>
        <v>-1225.8147067479126</v>
      </c>
      <c r="CK211" s="87">
        <f t="shared" si="138"/>
        <v>-2759.541985306458</v>
      </c>
      <c r="CL211" s="87">
        <f t="shared" si="139"/>
        <v>1297.5336805475977</v>
      </c>
      <c r="CM211" s="87">
        <f t="shared" si="140"/>
        <v>752.5688845851315</v>
      </c>
      <c r="CN211" s="87">
        <f t="shared" si="141"/>
        <v>-780.6605742876297</v>
      </c>
      <c r="CO211" s="87">
        <f t="shared" si="142"/>
        <v>-704.0757863767494</v>
      </c>
      <c r="CP211" s="87">
        <f t="shared" si="143"/>
        <v>-3764.7479321396645</v>
      </c>
      <c r="CQ211" s="87">
        <f t="shared" si="144"/>
        <v>-1695.4298204693607</v>
      </c>
      <c r="CR211" s="87">
        <f t="shared" si="145"/>
        <v>260.4691814664158</v>
      </c>
      <c r="CS211" s="87">
        <f t="shared" si="146"/>
        <v>495.0828989531036</v>
      </c>
      <c r="CT211" s="9">
        <f t="shared" si="147"/>
        <v>-4794.725710585871</v>
      </c>
    </row>
    <row r="212" spans="1:98" ht="13.5">
      <c r="A212" s="113" t="s">
        <v>233</v>
      </c>
      <c r="B212" s="112" t="s">
        <v>232</v>
      </c>
      <c r="C212" s="87">
        <v>5941.45</v>
      </c>
      <c r="D212" s="87">
        <v>6210.49</v>
      </c>
      <c r="E212" s="87">
        <v>4677.45</v>
      </c>
      <c r="F212" s="87">
        <v>6369.79</v>
      </c>
      <c r="G212" s="87">
        <v>5303.5</v>
      </c>
      <c r="H212" s="87">
        <v>7893.14</v>
      </c>
      <c r="I212" s="87">
        <v>9121.01</v>
      </c>
      <c r="J212" s="87">
        <v>6763.5</v>
      </c>
      <c r="K212" s="87">
        <v>12347.13</v>
      </c>
      <c r="L212" s="87">
        <v>7906.93</v>
      </c>
      <c r="M212" s="87">
        <v>2584.75</v>
      </c>
      <c r="N212" s="87">
        <v>2965.89</v>
      </c>
      <c r="O212" s="86">
        <v>3478.37</v>
      </c>
      <c r="P212" s="87">
        <v>3984.86</v>
      </c>
      <c r="Q212" s="87">
        <v>5186.86</v>
      </c>
      <c r="R212" s="87">
        <v>5503.07</v>
      </c>
      <c r="S212" s="87">
        <v>4343.31</v>
      </c>
      <c r="T212" s="87">
        <v>5664.29</v>
      </c>
      <c r="U212" s="87">
        <v>6670.11</v>
      </c>
      <c r="W212" s="110">
        <v>0.10713290610197834</v>
      </c>
      <c r="X212" s="110">
        <v>-0.18648546621366557</v>
      </c>
      <c r="Y212" s="110">
        <v>0.4618716163959784</v>
      </c>
      <c r="Z212" s="110">
        <v>-0.00454978309173637</v>
      </c>
      <c r="AA212" s="110">
        <v>0.26466836734693877</v>
      </c>
      <c r="AB212" s="110">
        <v>0.262901327954278</v>
      </c>
      <c r="AC212" s="110">
        <v>-0.24670571010248887</v>
      </c>
      <c r="AD212" s="110">
        <v>0.9906352151250106</v>
      </c>
      <c r="AE212" s="110">
        <v>-0.36068702290076327</v>
      </c>
      <c r="AF212" s="110">
        <v>-0.6049288441513363</v>
      </c>
      <c r="AG212" s="110">
        <v>0.27148128624143375</v>
      </c>
      <c r="AH212" s="110">
        <v>0.2103372028745163</v>
      </c>
      <c r="AI212" s="110">
        <v>0.17319220361045473</v>
      </c>
      <c r="AJ212" s="110">
        <v>0.3484286645838808</v>
      </c>
      <c r="AK212" s="110">
        <v>0.07349852396659617</v>
      </c>
      <c r="AL212" s="110">
        <v>-0.22522019767363677</v>
      </c>
      <c r="AM212" s="110">
        <v>0.22481407235774498</v>
      </c>
      <c r="AN212" s="110">
        <v>0.14242696915806397</v>
      </c>
      <c r="AP212" s="7">
        <v>0.10684</v>
      </c>
      <c r="AQ212" s="7">
        <v>0.09475</v>
      </c>
      <c r="AR212" s="7">
        <v>0.11835000000000001</v>
      </c>
      <c r="AS212" s="7">
        <v>0.09015000000000001</v>
      </c>
      <c r="AT212" s="7">
        <v>0.10097</v>
      </c>
      <c r="AU212" s="7">
        <v>0.08858</v>
      </c>
      <c r="AV212" s="7">
        <v>0.07447000000000001</v>
      </c>
      <c r="AW212" s="7">
        <v>0.09794200000000003</v>
      </c>
      <c r="AX212" s="7">
        <v>0.08304800000000001</v>
      </c>
      <c r="AY212" s="7">
        <v>0.087129876892793</v>
      </c>
      <c r="AZ212" s="7">
        <v>0.08442747092950269</v>
      </c>
      <c r="BA212" s="7">
        <v>0.09151965277207569</v>
      </c>
      <c r="BB212" s="7">
        <v>0.08018</v>
      </c>
      <c r="BC212" s="7">
        <v>0.08398</v>
      </c>
      <c r="BD212" s="7">
        <v>0.08910000000000001</v>
      </c>
      <c r="BE212" s="7">
        <v>0.08034</v>
      </c>
      <c r="BF212" s="7">
        <v>0.06251</v>
      </c>
      <c r="BG212" s="7">
        <v>0.07835</v>
      </c>
      <c r="BI212" s="87">
        <f t="shared" si="111"/>
        <v>636.5248049595992</v>
      </c>
      <c r="BJ212" s="87">
        <f t="shared" si="112"/>
        <v>-1158.1661230653078</v>
      </c>
      <c r="BK212" s="87">
        <f t="shared" si="113"/>
        <v>2160.381392111369</v>
      </c>
      <c r="BL212" s="87">
        <f t="shared" si="114"/>
        <v>-28.981162839911413</v>
      </c>
      <c r="BM212" s="87">
        <f t="shared" si="115"/>
        <v>1403.6686862244899</v>
      </c>
      <c r="BN212" s="87">
        <f t="shared" si="116"/>
        <v>2075.11698772903</v>
      </c>
      <c r="BO212" s="87">
        <f t="shared" si="117"/>
        <v>-2250.205248901902</v>
      </c>
      <c r="BP212" s="87">
        <f t="shared" si="118"/>
        <v>6700.161277498009</v>
      </c>
      <c r="BQ212" s="87">
        <f t="shared" si="119"/>
        <v>-4453.449561068701</v>
      </c>
      <c r="BR212" s="87">
        <f t="shared" si="120"/>
        <v>-4783.130025685526</v>
      </c>
      <c r="BS212" s="87">
        <f t="shared" si="121"/>
        <v>701.7112546125459</v>
      </c>
      <c r="BT212" s="87">
        <f t="shared" si="122"/>
        <v>623.8370066334991</v>
      </c>
      <c r="BU212" s="87">
        <f t="shared" si="123"/>
        <v>602.4265652724974</v>
      </c>
      <c r="BV212" s="87">
        <f t="shared" si="124"/>
        <v>1388.4394483537233</v>
      </c>
      <c r="BW212" s="87">
        <f t="shared" si="125"/>
        <v>381.226554021379</v>
      </c>
      <c r="BX212" s="87">
        <f t="shared" si="126"/>
        <v>-1239.4025132118602</v>
      </c>
      <c r="BY212" s="87">
        <f t="shared" si="127"/>
        <v>976.4372086121174</v>
      </c>
      <c r="BZ212" s="87">
        <f t="shared" si="128"/>
        <v>806.7476571323301</v>
      </c>
      <c r="CB212" s="87">
        <f t="shared" si="129"/>
        <v>1.7402869595991963</v>
      </c>
      <c r="CC212" s="87">
        <f t="shared" si="130"/>
        <v>-1746.6100505653078</v>
      </c>
      <c r="CD212" s="87">
        <f t="shared" si="131"/>
        <v>1606.805184611369</v>
      </c>
      <c r="CE212" s="87">
        <f t="shared" si="132"/>
        <v>-603.2177313399114</v>
      </c>
      <c r="CF212" s="87">
        <f t="shared" si="133"/>
        <v>868.1742912244897</v>
      </c>
      <c r="CG212" s="87">
        <f t="shared" si="134"/>
        <v>1375.94264652903</v>
      </c>
      <c r="CH212" s="87">
        <f t="shared" si="135"/>
        <v>-2929.4468636019024</v>
      </c>
      <c r="CI212" s="87">
        <f t="shared" si="136"/>
        <v>6037.730560498009</v>
      </c>
      <c r="CJ212" s="87">
        <f t="shared" si="137"/>
        <v>-5478.854013308701</v>
      </c>
      <c r="CK212" s="87">
        <f t="shared" si="138"/>
        <v>-5472.059863185458</v>
      </c>
      <c r="CL212" s="87">
        <f t="shared" si="139"/>
        <v>483.48734912751377</v>
      </c>
      <c r="CM212" s="87">
        <f t="shared" si="140"/>
        <v>352.39978367332753</v>
      </c>
      <c r="CN212" s="87">
        <f t="shared" si="141"/>
        <v>323.5308586724974</v>
      </c>
      <c r="CO212" s="87">
        <f t="shared" si="142"/>
        <v>1053.7909055537232</v>
      </c>
      <c r="CP212" s="87">
        <f t="shared" si="143"/>
        <v>-80.92267197862103</v>
      </c>
      <c r="CQ212" s="87">
        <f t="shared" si="144"/>
        <v>-1681.51915701186</v>
      </c>
      <c r="CR212" s="87">
        <f t="shared" si="145"/>
        <v>704.9369005121174</v>
      </c>
      <c r="CS212" s="87">
        <f t="shared" si="146"/>
        <v>362.9505356323301</v>
      </c>
      <c r="CT212" s="9">
        <f t="shared" si="147"/>
        <v>-4821.141047997755</v>
      </c>
    </row>
    <row r="213" spans="1:98" ht="13.5">
      <c r="A213" s="113" t="s">
        <v>425</v>
      </c>
      <c r="B213" s="112" t="s">
        <v>424</v>
      </c>
      <c r="C213" s="87">
        <v>229.15</v>
      </c>
      <c r="D213" s="87">
        <v>545.48</v>
      </c>
      <c r="E213" s="87">
        <v>1129.65</v>
      </c>
      <c r="F213" s="87">
        <v>1314.1</v>
      </c>
      <c r="G213" s="87">
        <v>1812.81</v>
      </c>
      <c r="H213" s="87">
        <v>3268.29</v>
      </c>
      <c r="I213" s="87">
        <v>3791.41</v>
      </c>
      <c r="J213" s="87">
        <v>10018.07</v>
      </c>
      <c r="K213" s="87">
        <v>6265.97</v>
      </c>
      <c r="L213" s="87">
        <v>9325.94</v>
      </c>
      <c r="M213" s="87">
        <v>6689.06</v>
      </c>
      <c r="N213" s="87">
        <v>11398.37</v>
      </c>
      <c r="O213" s="86">
        <v>9104.15</v>
      </c>
      <c r="P213" s="87">
        <v>9738.33</v>
      </c>
      <c r="Q213" s="87">
        <v>9926.52</v>
      </c>
      <c r="R213" s="87">
        <v>8772.19</v>
      </c>
      <c r="S213" s="87">
        <v>3679.43</v>
      </c>
      <c r="T213" s="87">
        <v>6179.45</v>
      </c>
      <c r="U213" s="87">
        <v>6455.37</v>
      </c>
      <c r="W213" s="110">
        <v>1.2650056625141564</v>
      </c>
      <c r="X213" s="110">
        <v>0.7658333333333334</v>
      </c>
      <c r="Y213" s="110">
        <v>0.0637092968381312</v>
      </c>
      <c r="Z213" s="110">
        <v>0.36211180124223596</v>
      </c>
      <c r="AA213" s="110">
        <v>0.08807243827763678</v>
      </c>
      <c r="AB213" s="110">
        <v>0.12297192121175837</v>
      </c>
      <c r="AC213" s="110">
        <v>1.5676813989443938</v>
      </c>
      <c r="AD213" s="110">
        <v>-0.39506249740459276</v>
      </c>
      <c r="AE213" s="110">
        <v>0.4711858589325555</v>
      </c>
      <c r="AF213" s="110">
        <v>-0.286330868114691</v>
      </c>
      <c r="AG213" s="110">
        <v>0.6550833605753512</v>
      </c>
      <c r="AH213" s="110">
        <v>-0.20430978293073132</v>
      </c>
      <c r="AI213" s="110">
        <v>0.06735194388041332</v>
      </c>
      <c r="AJ213" s="110">
        <v>0.018842430119980547</v>
      </c>
      <c r="AK213" s="110">
        <v>-0.022004661153327443</v>
      </c>
      <c r="AL213" s="110">
        <v>-0.5382624303009227</v>
      </c>
      <c r="AM213" s="110">
        <v>0.6994353766598764</v>
      </c>
      <c r="AN213" s="110">
        <v>0.09558270201456853</v>
      </c>
      <c r="AP213" s="7">
        <v>0.13476385046252448</v>
      </c>
      <c r="AQ213" s="7">
        <v>0.11867678008918706</v>
      </c>
      <c r="AR213" s="7">
        <v>0.14217482019522476</v>
      </c>
      <c r="AS213" s="7">
        <v>0.11561203562778027</v>
      </c>
      <c r="AT213" s="7">
        <v>0.13003231015322944</v>
      </c>
      <c r="AU213" s="7">
        <v>0.11370476896852565</v>
      </c>
      <c r="AV213" s="7">
        <v>0.09814580889629061</v>
      </c>
      <c r="AW213" s="7">
        <v>0.12796347978554323</v>
      </c>
      <c r="AX213" s="7">
        <v>0.11225792016243888</v>
      </c>
      <c r="AY213" s="7">
        <v>0.1106405904760777</v>
      </c>
      <c r="AZ213" s="7">
        <v>0.0941376505274249</v>
      </c>
      <c r="BA213" s="7">
        <v>0.09779502232248144</v>
      </c>
      <c r="BB213" s="7">
        <v>0.08018</v>
      </c>
      <c r="BC213" s="7">
        <v>0.08398</v>
      </c>
      <c r="BD213" s="7">
        <v>0.08910000000000001</v>
      </c>
      <c r="BE213" s="7">
        <v>0.08034</v>
      </c>
      <c r="BF213" s="7">
        <v>0.06251</v>
      </c>
      <c r="BG213" s="7">
        <v>0.07835</v>
      </c>
      <c r="BI213" s="87">
        <f t="shared" si="111"/>
        <v>289.87604756511894</v>
      </c>
      <c r="BJ213" s="87">
        <f t="shared" si="112"/>
        <v>417.7467666666667</v>
      </c>
      <c r="BK213" s="87">
        <f t="shared" si="113"/>
        <v>71.96920717319492</v>
      </c>
      <c r="BL213" s="87">
        <f t="shared" si="114"/>
        <v>475.85111801242226</v>
      </c>
      <c r="BM213" s="87">
        <f t="shared" si="115"/>
        <v>159.65859683408272</v>
      </c>
      <c r="BN213" s="87">
        <f t="shared" si="116"/>
        <v>401.9079003771778</v>
      </c>
      <c r="BO213" s="87">
        <f t="shared" si="117"/>
        <v>5943.722932771764</v>
      </c>
      <c r="BP213" s="87">
        <f t="shared" si="118"/>
        <v>-3957.7637533740285</v>
      </c>
      <c r="BQ213" s="87">
        <f t="shared" si="119"/>
        <v>2952.436456495625</v>
      </c>
      <c r="BR213" s="87">
        <f t="shared" si="120"/>
        <v>-2670.3044961855217</v>
      </c>
      <c r="BS213" s="87">
        <f t="shared" si="121"/>
        <v>4381.8919038901595</v>
      </c>
      <c r="BT213" s="87">
        <f t="shared" si="122"/>
        <v>-2328.79850046416</v>
      </c>
      <c r="BU213" s="87">
        <f t="shared" si="123"/>
        <v>613.1821998788649</v>
      </c>
      <c r="BV213" s="87">
        <f t="shared" si="124"/>
        <v>183.49380251031016</v>
      </c>
      <c r="BW213" s="87">
        <f t="shared" si="125"/>
        <v>-218.42970903172792</v>
      </c>
      <c r="BX213" s="87">
        <f t="shared" si="126"/>
        <v>-4721.740308461452</v>
      </c>
      <c r="BY213" s="87">
        <f t="shared" si="127"/>
        <v>2573.523507943649</v>
      </c>
      <c r="BZ213" s="87">
        <f t="shared" si="128"/>
        <v>590.6485279639255</v>
      </c>
      <c r="CB213" s="87">
        <f t="shared" si="129"/>
        <v>258.9949112316315</v>
      </c>
      <c r="CC213" s="87">
        <f t="shared" si="130"/>
        <v>353.010956663617</v>
      </c>
      <c r="CD213" s="87">
        <f t="shared" si="131"/>
        <v>-88.63857846034074</v>
      </c>
      <c r="CE213" s="87">
        <f t="shared" si="132"/>
        <v>323.9253419939562</v>
      </c>
      <c r="CF213" s="87">
        <f t="shared" si="133"/>
        <v>-76.06527533479313</v>
      </c>
      <c r="CG213" s="87">
        <f t="shared" si="134"/>
        <v>30.287741005035087</v>
      </c>
      <c r="CH213" s="87">
        <f t="shared" si="135"/>
        <v>5571.611931464279</v>
      </c>
      <c r="CI213" s="87">
        <f t="shared" si="136"/>
        <v>-5239.710851309185</v>
      </c>
      <c r="CJ213" s="87">
        <f t="shared" si="137"/>
        <v>2249.0316964953877</v>
      </c>
      <c r="CK213" s="87">
        <f t="shared" si="138"/>
        <v>-3702.1320045299935</v>
      </c>
      <c r="CL213" s="87">
        <f t="shared" si="139"/>
        <v>3752.1995112531818</v>
      </c>
      <c r="CM213" s="87">
        <f t="shared" si="140"/>
        <v>-3443.502349054063</v>
      </c>
      <c r="CN213" s="87">
        <f t="shared" si="141"/>
        <v>-116.78854712113505</v>
      </c>
      <c r="CO213" s="87">
        <f t="shared" si="142"/>
        <v>-634.3311508896899</v>
      </c>
      <c r="CP213" s="87">
        <f t="shared" si="143"/>
        <v>-1102.882641031728</v>
      </c>
      <c r="CQ213" s="87">
        <f t="shared" si="144"/>
        <v>-5426.498053061451</v>
      </c>
      <c r="CR213" s="87">
        <f t="shared" si="145"/>
        <v>2343.522338643649</v>
      </c>
      <c r="CS213" s="87">
        <f t="shared" si="146"/>
        <v>106.4886204639255</v>
      </c>
      <c r="CT213" s="9">
        <f t="shared" si="147"/>
        <v>-4841.476401577716</v>
      </c>
    </row>
    <row r="214" spans="1:98" ht="13.5">
      <c r="A214" s="113" t="s">
        <v>275</v>
      </c>
      <c r="B214" s="112" t="s">
        <v>274</v>
      </c>
      <c r="C214" s="87">
        <v>3358.61</v>
      </c>
      <c r="D214" s="87">
        <v>3702.82</v>
      </c>
      <c r="E214" s="87">
        <v>3264.03</v>
      </c>
      <c r="F214" s="87">
        <v>4204.52</v>
      </c>
      <c r="G214" s="87">
        <v>3947.42</v>
      </c>
      <c r="H214" s="87">
        <v>5039.13</v>
      </c>
      <c r="I214" s="87">
        <v>4607.97</v>
      </c>
      <c r="J214" s="87">
        <v>4337.12</v>
      </c>
      <c r="K214" s="87">
        <v>6741.48</v>
      </c>
      <c r="L214" s="87">
        <v>4346.44</v>
      </c>
      <c r="M214" s="87">
        <v>4572.55</v>
      </c>
      <c r="N214" s="87">
        <v>6535.52</v>
      </c>
      <c r="O214" s="86">
        <v>7364.69</v>
      </c>
      <c r="P214" s="87">
        <v>10280.5</v>
      </c>
      <c r="Q214" s="87">
        <v>12397.14</v>
      </c>
      <c r="R214" s="87">
        <v>18522.44</v>
      </c>
      <c r="S214" s="87">
        <v>4476.45</v>
      </c>
      <c r="T214" s="87">
        <v>7065.62</v>
      </c>
      <c r="U214" s="87">
        <v>6120.03</v>
      </c>
      <c r="W214" s="110">
        <v>0.14946647555343207</v>
      </c>
      <c r="X214" s="110">
        <v>-0.06754416349151371</v>
      </c>
      <c r="Y214" s="110">
        <v>0.37065378900445767</v>
      </c>
      <c r="Z214" s="110">
        <v>-0.004553092308526296</v>
      </c>
      <c r="AA214" s="110">
        <v>0.3533895997821943</v>
      </c>
      <c r="AB214" s="110">
        <v>-0.04534298933816128</v>
      </c>
      <c r="AC214" s="110">
        <v>-0.004298718813216529</v>
      </c>
      <c r="AD214" s="110">
        <v>0.6277406247354609</v>
      </c>
      <c r="AE214" s="110">
        <v>-0.40231947369789633</v>
      </c>
      <c r="AF214" s="110">
        <v>0.0844898847074178</v>
      </c>
      <c r="AG214" s="110">
        <v>0.45212019095759626</v>
      </c>
      <c r="AH214" s="110">
        <v>0.14796806365168402</v>
      </c>
      <c r="AI214" s="110">
        <v>0.3504542336987255</v>
      </c>
      <c r="AJ214" s="110">
        <v>0.22695269272098395</v>
      </c>
      <c r="AK214" s="110">
        <v>0.5187765606708901</v>
      </c>
      <c r="AL214" s="110">
        <v>-0.7465298530656351</v>
      </c>
      <c r="AM214" s="110">
        <v>0.45738808926449215</v>
      </c>
      <c r="AN214" s="110">
        <v>-0.1027523505778073</v>
      </c>
      <c r="AP214" s="7">
        <v>0.10684</v>
      </c>
      <c r="AQ214" s="7">
        <v>0.09475</v>
      </c>
      <c r="AR214" s="7">
        <v>0.11835000000000001</v>
      </c>
      <c r="AS214" s="7">
        <v>0.09015000000000001</v>
      </c>
      <c r="AT214" s="7">
        <v>0.10097</v>
      </c>
      <c r="AU214" s="7">
        <v>0.08858</v>
      </c>
      <c r="AV214" s="7">
        <v>0.07447000000000001</v>
      </c>
      <c r="AW214" s="7">
        <v>0.09794200000000003</v>
      </c>
      <c r="AX214" s="7">
        <v>0.08304800000000001</v>
      </c>
      <c r="AY214" s="7">
        <v>0.0824</v>
      </c>
      <c r="AZ214" s="7">
        <v>0.06986700000000001</v>
      </c>
      <c r="BA214" s="7">
        <v>0.074631</v>
      </c>
      <c r="BB214" s="7">
        <v>0.08018</v>
      </c>
      <c r="BC214" s="7">
        <v>0.08398</v>
      </c>
      <c r="BD214" s="7">
        <v>0.08910000000000001</v>
      </c>
      <c r="BE214" s="7">
        <v>0.08034</v>
      </c>
      <c r="BF214" s="7">
        <v>0.06251</v>
      </c>
      <c r="BG214" s="7">
        <v>0.07835</v>
      </c>
      <c r="BI214" s="87">
        <f t="shared" si="111"/>
        <v>501.9995994585125</v>
      </c>
      <c r="BJ214" s="87">
        <f t="shared" si="112"/>
        <v>-250.1038794596468</v>
      </c>
      <c r="BK214" s="87">
        <f t="shared" si="113"/>
        <v>1209.82508692422</v>
      </c>
      <c r="BL214" s="87">
        <f t="shared" si="114"/>
        <v>-19.143567673044984</v>
      </c>
      <c r="BM214" s="87">
        <f t="shared" si="115"/>
        <v>1394.9771739722296</v>
      </c>
      <c r="BN214" s="87">
        <f t="shared" si="116"/>
        <v>-228.48921786360864</v>
      </c>
      <c r="BO214" s="87">
        <f t="shared" si="117"/>
        <v>-19.80836732973737</v>
      </c>
      <c r="BP214" s="87">
        <f t="shared" si="118"/>
        <v>2722.586418352662</v>
      </c>
      <c r="BQ214" s="87">
        <f t="shared" si="119"/>
        <v>-2712.2286855448942</v>
      </c>
      <c r="BR214" s="87">
        <f t="shared" si="120"/>
        <v>367.230214487709</v>
      </c>
      <c r="BS214" s="87">
        <f t="shared" si="121"/>
        <v>2067.3421791631567</v>
      </c>
      <c r="BT214" s="87">
        <f t="shared" si="122"/>
        <v>967.0482393568541</v>
      </c>
      <c r="BU214" s="87">
        <f t="shared" si="123"/>
        <v>2580.9867903786667</v>
      </c>
      <c r="BV214" s="87">
        <f t="shared" si="124"/>
        <v>2333.1871575180753</v>
      </c>
      <c r="BW214" s="87">
        <f t="shared" si="125"/>
        <v>6431.3456513555175</v>
      </c>
      <c r="BX214" s="87">
        <f t="shared" si="126"/>
        <v>-13827.554411617042</v>
      </c>
      <c r="BY214" s="87">
        <f t="shared" si="127"/>
        <v>2047.474912188036</v>
      </c>
      <c r="BZ214" s="87">
        <f t="shared" si="128"/>
        <v>-726.0090632895667</v>
      </c>
      <c r="CB214" s="87">
        <f t="shared" si="129"/>
        <v>143.16570705851245</v>
      </c>
      <c r="CC214" s="87">
        <f t="shared" si="130"/>
        <v>-600.9460744596469</v>
      </c>
      <c r="CD214" s="87">
        <f t="shared" si="131"/>
        <v>823.52713642422</v>
      </c>
      <c r="CE214" s="87">
        <f t="shared" si="132"/>
        <v>-398.18104567304505</v>
      </c>
      <c r="CF214" s="87">
        <f t="shared" si="133"/>
        <v>996.4061765722295</v>
      </c>
      <c r="CG214" s="87">
        <f t="shared" si="134"/>
        <v>-674.8553532636087</v>
      </c>
      <c r="CH214" s="87">
        <f t="shared" si="135"/>
        <v>-362.96389322973744</v>
      </c>
      <c r="CI214" s="87">
        <f t="shared" si="136"/>
        <v>2297.800211312662</v>
      </c>
      <c r="CJ214" s="87">
        <f t="shared" si="137"/>
        <v>-3272.095116584894</v>
      </c>
      <c r="CK214" s="87">
        <f t="shared" si="138"/>
        <v>9.083558487709045</v>
      </c>
      <c r="CL214" s="87">
        <f t="shared" si="139"/>
        <v>1747.8718283131568</v>
      </c>
      <c r="CM214" s="87">
        <f t="shared" si="140"/>
        <v>479.295846236854</v>
      </c>
      <c r="CN214" s="87">
        <f t="shared" si="141"/>
        <v>1990.4859461786666</v>
      </c>
      <c r="CO214" s="87">
        <f t="shared" si="142"/>
        <v>1469.8307675180756</v>
      </c>
      <c r="CP214" s="87">
        <f t="shared" si="143"/>
        <v>5326.760477355518</v>
      </c>
      <c r="CQ214" s="87">
        <f t="shared" si="144"/>
        <v>-15315.64724121704</v>
      </c>
      <c r="CR214" s="87">
        <f t="shared" si="145"/>
        <v>1767.6520226880357</v>
      </c>
      <c r="CS214" s="87">
        <f t="shared" si="146"/>
        <v>-1279.6003902895668</v>
      </c>
      <c r="CT214" s="9">
        <f t="shared" si="147"/>
        <v>-4852.409436571901</v>
      </c>
    </row>
    <row r="215" spans="1:98" ht="13.5">
      <c r="A215" s="113" t="s">
        <v>20</v>
      </c>
      <c r="B215" s="112" t="s">
        <v>19</v>
      </c>
      <c r="C215" s="87">
        <v>570.9</v>
      </c>
      <c r="D215" s="87">
        <v>1082.01</v>
      </c>
      <c r="E215" s="87">
        <v>1368.91</v>
      </c>
      <c r="F215" s="87">
        <v>2165.29</v>
      </c>
      <c r="G215" s="87">
        <v>2685.73</v>
      </c>
      <c r="H215" s="87">
        <v>2594.17</v>
      </c>
      <c r="I215" s="87">
        <v>4655.33</v>
      </c>
      <c r="J215" s="87">
        <v>14497.8</v>
      </c>
      <c r="K215" s="87">
        <v>15207.41</v>
      </c>
      <c r="L215" s="87">
        <v>13043.7</v>
      </c>
      <c r="M215" s="87">
        <v>6953.23</v>
      </c>
      <c r="N215" s="87">
        <v>13224.51</v>
      </c>
      <c r="O215" s="86">
        <v>10334.44</v>
      </c>
      <c r="P215" s="87">
        <v>8786.21</v>
      </c>
      <c r="Q215" s="87">
        <v>8005.75</v>
      </c>
      <c r="R215" s="87">
        <v>6429.66</v>
      </c>
      <c r="S215" s="87">
        <v>4880.94</v>
      </c>
      <c r="T215" s="87">
        <v>6938.1</v>
      </c>
      <c r="U215" s="87">
        <v>7509.18</v>
      </c>
      <c r="W215" s="110">
        <v>0.8907982261640799</v>
      </c>
      <c r="X215" s="110">
        <v>0.24069187921430646</v>
      </c>
      <c r="Y215" s="110">
        <v>0.5444234404536863</v>
      </c>
      <c r="Z215" s="110">
        <v>0.2070073439412483</v>
      </c>
      <c r="AA215" s="110">
        <v>-0.047534541767017324</v>
      </c>
      <c r="AB215" s="110">
        <v>0.8574660633484164</v>
      </c>
      <c r="AC215" s="110">
        <v>1.7926488500394067</v>
      </c>
      <c r="AD215" s="110">
        <v>0.01444441593760426</v>
      </c>
      <c r="AE215" s="110">
        <v>-0.15338897319170464</v>
      </c>
      <c r="AF215" s="110">
        <v>-0.4724719940253921</v>
      </c>
      <c r="AG215" s="110">
        <v>0.8752477490231609</v>
      </c>
      <c r="AH215" s="110">
        <v>-0.228234938849464</v>
      </c>
      <c r="AI215" s="110">
        <v>-0.1420600388155011</v>
      </c>
      <c r="AJ215" s="110">
        <v>-0.04274794538041249</v>
      </c>
      <c r="AK215" s="110">
        <v>-0.06516301473636066</v>
      </c>
      <c r="AL215" s="110">
        <v>-0.16502048804354474</v>
      </c>
      <c r="AM215" s="110">
        <v>0.44812095243327055</v>
      </c>
      <c r="AN215" s="110">
        <v>0.18536564805057965</v>
      </c>
      <c r="AP215" s="7">
        <v>0.12942526109367364</v>
      </c>
      <c r="AQ215" s="7">
        <v>0.11550241255262747</v>
      </c>
      <c r="AR215" s="7">
        <v>0.14414343513650846</v>
      </c>
      <c r="AS215" s="7">
        <v>0.11307468536497836</v>
      </c>
      <c r="AT215" s="7">
        <v>0.12338152485558387</v>
      </c>
      <c r="AU215" s="7">
        <v>0.10821347905445017</v>
      </c>
      <c r="AV215" s="7">
        <v>0.0905140973490001</v>
      </c>
      <c r="AW215" s="7">
        <v>0.12275117266926468</v>
      </c>
      <c r="AX215" s="7">
        <v>0.10837676127042502</v>
      </c>
      <c r="AY215" s="7">
        <v>0.10939469106283475</v>
      </c>
      <c r="AZ215" s="7">
        <v>0.09605987859924153</v>
      </c>
      <c r="BA215" s="7">
        <v>0.1014270539590816</v>
      </c>
      <c r="BB215" s="7">
        <v>0.08018</v>
      </c>
      <c r="BC215" s="7">
        <v>0.08398</v>
      </c>
      <c r="BD215" s="7">
        <v>0.08910000000000001</v>
      </c>
      <c r="BE215" s="7">
        <v>0.08034</v>
      </c>
      <c r="BF215" s="7">
        <v>0.06251</v>
      </c>
      <c r="BG215" s="7">
        <v>0.07835</v>
      </c>
      <c r="BI215" s="87">
        <f t="shared" si="111"/>
        <v>508.5567073170732</v>
      </c>
      <c r="BJ215" s="87">
        <f t="shared" si="112"/>
        <v>260.43102022867174</v>
      </c>
      <c r="BK215" s="87">
        <f t="shared" si="113"/>
        <v>745.2666918714557</v>
      </c>
      <c r="BL215" s="87">
        <f t="shared" si="114"/>
        <v>448.23093176254554</v>
      </c>
      <c r="BM215" s="87">
        <f t="shared" si="115"/>
        <v>-127.66494485993144</v>
      </c>
      <c r="BN215" s="87">
        <f t="shared" si="116"/>
        <v>2224.4127375565613</v>
      </c>
      <c r="BO215" s="87">
        <f t="shared" si="117"/>
        <v>8345.371971053952</v>
      </c>
      <c r="BP215" s="87">
        <f t="shared" si="118"/>
        <v>209.41225338019905</v>
      </c>
      <c r="BQ215" s="87">
        <f t="shared" si="119"/>
        <v>-2332.649004805261</v>
      </c>
      <c r="BR215" s="87">
        <f t="shared" si="120"/>
        <v>-6162.782948469007</v>
      </c>
      <c r="BS215" s="87">
        <f t="shared" si="121"/>
        <v>6085.798905940313</v>
      </c>
      <c r="BT215" s="87">
        <f t="shared" si="122"/>
        <v>-3018.295231164125</v>
      </c>
      <c r="BU215" s="87">
        <f t="shared" si="123"/>
        <v>-1468.1109475364674</v>
      </c>
      <c r="BV215" s="87">
        <f t="shared" si="124"/>
        <v>-375.59242518083397</v>
      </c>
      <c r="BW215" s="87">
        <f t="shared" si="125"/>
        <v>-521.6788052256194</v>
      </c>
      <c r="BX215" s="87">
        <f t="shared" si="126"/>
        <v>-1061.025631154058</v>
      </c>
      <c r="BY215" s="87">
        <f t="shared" si="127"/>
        <v>2187.2514815696472</v>
      </c>
      <c r="BZ215" s="87">
        <f t="shared" si="128"/>
        <v>1286.0854027397268</v>
      </c>
      <c r="CB215" s="87">
        <f t="shared" si="129"/>
        <v>434.6678257586949</v>
      </c>
      <c r="CC215" s="87">
        <f t="shared" si="130"/>
        <v>135.45625482260328</v>
      </c>
      <c r="CD215" s="87">
        <f t="shared" si="131"/>
        <v>547.947302078738</v>
      </c>
      <c r="CE215" s="87">
        <f t="shared" si="132"/>
        <v>203.39144628861155</v>
      </c>
      <c r="CF215" s="87">
        <f t="shared" si="133"/>
        <v>-459.03440761031874</v>
      </c>
      <c r="CG215" s="87">
        <f t="shared" si="134"/>
        <v>1943.6885765978782</v>
      </c>
      <c r="CH215" s="87">
        <f t="shared" si="135"/>
        <v>7923.99897824223</v>
      </c>
      <c r="CI215" s="87">
        <f t="shared" si="136"/>
        <v>-1570.2096977442664</v>
      </c>
      <c r="CJ215" s="87">
        <f t="shared" si="137"/>
        <v>-3980.778847916735</v>
      </c>
      <c r="CK215" s="87">
        <f t="shared" si="138"/>
        <v>-7589.694480285304</v>
      </c>
      <c r="CL215" s="87">
        <f t="shared" si="139"/>
        <v>5417.872476267709</v>
      </c>
      <c r="CM215" s="87">
        <f t="shared" si="140"/>
        <v>-4359.618320516539</v>
      </c>
      <c r="CN215" s="87">
        <f t="shared" si="141"/>
        <v>-2296.7263467364673</v>
      </c>
      <c r="CO215" s="87">
        <f t="shared" si="142"/>
        <v>-1113.4583409808338</v>
      </c>
      <c r="CP215" s="87">
        <f t="shared" si="143"/>
        <v>-1234.9911302256194</v>
      </c>
      <c r="CQ215" s="87">
        <f t="shared" si="144"/>
        <v>-1577.5845155540578</v>
      </c>
      <c r="CR215" s="87">
        <f t="shared" si="145"/>
        <v>1882.1439221696473</v>
      </c>
      <c r="CS215" s="87">
        <f t="shared" si="146"/>
        <v>742.4852677397266</v>
      </c>
      <c r="CT215" s="9">
        <f t="shared" si="147"/>
        <v>-4950.444037604304</v>
      </c>
    </row>
    <row r="216" spans="1:98" ht="13.5">
      <c r="A216" s="113" t="s">
        <v>177</v>
      </c>
      <c r="B216" s="112" t="s">
        <v>176</v>
      </c>
      <c r="C216" s="87">
        <v>7469.85</v>
      </c>
      <c r="D216" s="87">
        <v>7756.05</v>
      </c>
      <c r="E216" s="87">
        <v>8251.25</v>
      </c>
      <c r="F216" s="87">
        <v>10692.14</v>
      </c>
      <c r="G216" s="87">
        <v>12449.09</v>
      </c>
      <c r="H216" s="87">
        <v>17951.7</v>
      </c>
      <c r="I216" s="87">
        <v>24224.79</v>
      </c>
      <c r="J216" s="87">
        <v>33677.69</v>
      </c>
      <c r="K216" s="87">
        <v>39960.12</v>
      </c>
      <c r="L216" s="87">
        <v>36534.02</v>
      </c>
      <c r="M216" s="87">
        <v>23534.1</v>
      </c>
      <c r="N216" s="87">
        <v>23366.36</v>
      </c>
      <c r="O216" s="86">
        <v>25835.55</v>
      </c>
      <c r="P216" s="87">
        <v>26465.93</v>
      </c>
      <c r="Q216" s="87">
        <v>27117.39</v>
      </c>
      <c r="R216" s="87">
        <v>23431.19</v>
      </c>
      <c r="S216" s="87">
        <v>19979.95</v>
      </c>
      <c r="T216" s="87">
        <v>21608.27</v>
      </c>
      <c r="U216" s="87">
        <v>22825.83</v>
      </c>
      <c r="W216" s="110">
        <v>0.05016583747927039</v>
      </c>
      <c r="X216" s="110">
        <v>0.07035136202131853</v>
      </c>
      <c r="Y216" s="110">
        <v>0.2807612865151963</v>
      </c>
      <c r="Z216" s="110">
        <v>0.16691625388780085</v>
      </c>
      <c r="AA216" s="110">
        <v>0.44565646594274444</v>
      </c>
      <c r="AB216" s="110">
        <v>0.31551094267472424</v>
      </c>
      <c r="AC216" s="110">
        <v>0.35362055541136783</v>
      </c>
      <c r="AD216" s="110">
        <v>0.18282043907583168</v>
      </c>
      <c r="AE216" s="110">
        <v>-0.06257091911168744</v>
      </c>
      <c r="AF216" s="110">
        <v>-0.32671623724710364</v>
      </c>
      <c r="AG216" s="110">
        <v>0.02355146907746053</v>
      </c>
      <c r="AH216" s="110">
        <v>0.13461972749855722</v>
      </c>
      <c r="AI216" s="110">
        <v>0.0503202236257807</v>
      </c>
      <c r="AJ216" s="110">
        <v>0.09111715634461759</v>
      </c>
      <c r="AK216" s="110">
        <v>0.027859200753358238</v>
      </c>
      <c r="AL216" s="110">
        <v>-0.09049094151882098</v>
      </c>
      <c r="AM216" s="110">
        <v>0.1269852409949428</v>
      </c>
      <c r="AN216" s="110">
        <v>0.11623758168976939</v>
      </c>
      <c r="AP216" s="7">
        <v>0.10684</v>
      </c>
      <c r="AQ216" s="7">
        <v>0.09475</v>
      </c>
      <c r="AR216" s="7">
        <v>0.11835000000000001</v>
      </c>
      <c r="AS216" s="7">
        <v>0.09015000000000001</v>
      </c>
      <c r="AT216" s="7">
        <v>0.10097</v>
      </c>
      <c r="AU216" s="7">
        <v>0.08858</v>
      </c>
      <c r="AV216" s="7">
        <v>0.07447000000000001</v>
      </c>
      <c r="AW216" s="7">
        <v>0.09794200000000003</v>
      </c>
      <c r="AX216" s="7">
        <v>0.08304800000000001</v>
      </c>
      <c r="AY216" s="7">
        <v>0.0824</v>
      </c>
      <c r="AZ216" s="7">
        <v>0.06986700000000001</v>
      </c>
      <c r="BA216" s="7">
        <v>0.074631</v>
      </c>
      <c r="BB216" s="7">
        <v>0.08018</v>
      </c>
      <c r="BC216" s="7">
        <v>0.08398</v>
      </c>
      <c r="BD216" s="7">
        <v>0.08910000000000001</v>
      </c>
      <c r="BE216" s="7">
        <v>0.08034</v>
      </c>
      <c r="BF216" s="7">
        <v>0.06251</v>
      </c>
      <c r="BG216" s="7">
        <v>0.07835</v>
      </c>
      <c r="BI216" s="87">
        <f t="shared" si="111"/>
        <v>374.73128109452796</v>
      </c>
      <c r="BJ216" s="87">
        <f t="shared" si="112"/>
        <v>545.6486814054476</v>
      </c>
      <c r="BK216" s="87">
        <f t="shared" si="113"/>
        <v>2316.6315653585134</v>
      </c>
      <c r="BL216" s="87">
        <f t="shared" si="114"/>
        <v>1784.691954843911</v>
      </c>
      <c r="BM216" s="87">
        <f t="shared" si="115"/>
        <v>5548.01745360316</v>
      </c>
      <c r="BN216" s="87">
        <f t="shared" si="116"/>
        <v>5663.957789613847</v>
      </c>
      <c r="BO216" s="87">
        <f t="shared" si="117"/>
        <v>8566.383694523749</v>
      </c>
      <c r="BP216" s="87">
        <f t="shared" si="118"/>
        <v>6156.970072859746</v>
      </c>
      <c r="BQ216" s="87">
        <f t="shared" si="119"/>
        <v>-2500.3414362133235</v>
      </c>
      <c r="BR216" s="87">
        <f t="shared" si="120"/>
        <v>-11936.257545910428</v>
      </c>
      <c r="BS216" s="87">
        <f t="shared" si="121"/>
        <v>554.2626284158638</v>
      </c>
      <c r="BT216" s="87">
        <f t="shared" si="122"/>
        <v>3145.5730158331876</v>
      </c>
      <c r="BU216" s="87">
        <f t="shared" si="123"/>
        <v>1300.0506534950387</v>
      </c>
      <c r="BV216" s="87">
        <f t="shared" si="124"/>
        <v>2411.500281615705</v>
      </c>
      <c r="BW216" s="87">
        <f t="shared" si="125"/>
        <v>755.4688119171091</v>
      </c>
      <c r="BX216" s="87">
        <f t="shared" si="126"/>
        <v>-2120.3104440063826</v>
      </c>
      <c r="BY216" s="87">
        <f t="shared" si="127"/>
        <v>2537.1587658169074</v>
      </c>
      <c r="BZ216" s="87">
        <f t="shared" si="128"/>
        <v>2511.693049299593</v>
      </c>
      <c r="CB216" s="87">
        <f t="shared" si="129"/>
        <v>-423.3474929054721</v>
      </c>
      <c r="CC216" s="87">
        <f t="shared" si="130"/>
        <v>-189.23705609455243</v>
      </c>
      <c r="CD216" s="87">
        <f t="shared" si="131"/>
        <v>1340.0961278585132</v>
      </c>
      <c r="CE216" s="87">
        <f t="shared" si="132"/>
        <v>820.7955338439108</v>
      </c>
      <c r="CF216" s="87">
        <f t="shared" si="133"/>
        <v>4291.03283630316</v>
      </c>
      <c r="CG216" s="87">
        <f t="shared" si="134"/>
        <v>4073.7962036138474</v>
      </c>
      <c r="CH216" s="87">
        <f t="shared" si="135"/>
        <v>6762.363583223749</v>
      </c>
      <c r="CI216" s="87">
        <f t="shared" si="136"/>
        <v>2858.509758879745</v>
      </c>
      <c r="CJ216" s="87">
        <f t="shared" si="137"/>
        <v>-5818.9494819733245</v>
      </c>
      <c r="CK216" s="87">
        <f t="shared" si="138"/>
        <v>-14946.660793910429</v>
      </c>
      <c r="CL216" s="87">
        <f t="shared" si="139"/>
        <v>-1089.9943362841364</v>
      </c>
      <c r="CM216" s="87">
        <f t="shared" si="140"/>
        <v>1401.7182026731873</v>
      </c>
      <c r="CN216" s="87">
        <f t="shared" si="141"/>
        <v>-771.4437455049614</v>
      </c>
      <c r="CO216" s="87">
        <f t="shared" si="142"/>
        <v>188.89148021570503</v>
      </c>
      <c r="CP216" s="87">
        <f t="shared" si="143"/>
        <v>-1660.6906370828913</v>
      </c>
      <c r="CQ216" s="87">
        <f t="shared" si="144"/>
        <v>-4002.7722486063826</v>
      </c>
      <c r="CR216" s="87">
        <f t="shared" si="145"/>
        <v>1288.2120913169074</v>
      </c>
      <c r="CS216" s="87">
        <f t="shared" si="146"/>
        <v>818.6850947995931</v>
      </c>
      <c r="CT216" s="9">
        <f t="shared" si="147"/>
        <v>-5058.99487963383</v>
      </c>
    </row>
    <row r="217" spans="1:98" ht="13.5">
      <c r="A217" s="113"/>
      <c r="B217" s="3" t="s">
        <v>33</v>
      </c>
      <c r="C217" s="87">
        <v>3260.2</v>
      </c>
      <c r="D217" s="87">
        <v>4533.29</v>
      </c>
      <c r="E217" s="87">
        <v>3057.61</v>
      </c>
      <c r="F217" s="87">
        <v>2616.28</v>
      </c>
      <c r="G217" s="87">
        <v>2297.15</v>
      </c>
      <c r="H217" s="87">
        <v>2081.32</v>
      </c>
      <c r="I217" s="87">
        <v>1990.2</v>
      </c>
      <c r="J217" s="87">
        <v>1510.4</v>
      </c>
      <c r="K217" s="87">
        <v>1054.82</v>
      </c>
      <c r="L217" s="87">
        <v>881.46</v>
      </c>
      <c r="M217" s="87">
        <v>842.94</v>
      </c>
      <c r="N217" s="87">
        <v>1893.29</v>
      </c>
      <c r="O217" s="86">
        <v>2942.81</v>
      </c>
      <c r="P217" s="87">
        <v>2905.61</v>
      </c>
      <c r="Q217" s="87">
        <v>2243.92</v>
      </c>
      <c r="R217" s="87">
        <v>1415.37</v>
      </c>
      <c r="S217" s="87">
        <v>161.14</v>
      </c>
      <c r="T217" s="87">
        <v>869.33</v>
      </c>
      <c r="U217" s="87">
        <v>1248.28</v>
      </c>
      <c r="W217" s="110">
        <v>0.39764404296875</v>
      </c>
      <c r="X217" s="110">
        <v>-0.32970872090484304</v>
      </c>
      <c r="Y217" s="110">
        <v>-0.09140660629356978</v>
      </c>
      <c r="Z217" s="110">
        <v>-0.10762942779291551</v>
      </c>
      <c r="AA217" s="110">
        <v>-0.0758537565287265</v>
      </c>
      <c r="AB217" s="110">
        <v>-0.009042691939831204</v>
      </c>
      <c r="AC217" s="110">
        <v>-0.2070720365008335</v>
      </c>
      <c r="AD217" s="110">
        <v>-0.24134115303751247</v>
      </c>
      <c r="AE217" s="110">
        <v>-0.14833722287047846</v>
      </c>
      <c r="AF217" s="110">
        <v>-0.04504195923959575</v>
      </c>
      <c r="AG217" s="110">
        <v>1.2182568149210904</v>
      </c>
      <c r="AH217" s="110">
        <v>0.5148354757862397</v>
      </c>
      <c r="AI217" s="110">
        <v>0.046961311223427726</v>
      </c>
      <c r="AJ217" s="110">
        <v>-0.19540593171089804</v>
      </c>
      <c r="AK217" s="110">
        <v>-0.3436331842315343</v>
      </c>
      <c r="AL217" s="110">
        <v>-0.882979236850488</v>
      </c>
      <c r="AM217" s="110">
        <v>3.4743050400065982</v>
      </c>
      <c r="AN217" s="110">
        <v>0.35529663360495567</v>
      </c>
      <c r="AP217" s="7">
        <v>0.11847549262372685</v>
      </c>
      <c r="AQ217" s="7">
        <v>0.10719289641767343</v>
      </c>
      <c r="AR217" s="7">
        <v>0.1303590249935993</v>
      </c>
      <c r="AS217" s="7">
        <v>0.09928694805485286</v>
      </c>
      <c r="AT217" s="7">
        <v>0.10821552003321819</v>
      </c>
      <c r="AU217" s="7">
        <v>0.0903069339360882</v>
      </c>
      <c r="AV217" s="7">
        <v>0.07640549372892567</v>
      </c>
      <c r="AW217" s="7">
        <v>0.10188476430998444</v>
      </c>
      <c r="AX217" s="7">
        <v>0.08963127072233969</v>
      </c>
      <c r="AY217" s="7">
        <v>0.09102407421740999</v>
      </c>
      <c r="AZ217" s="7">
        <v>0.08326100886801938</v>
      </c>
      <c r="BA217" s="7">
        <v>0.08898476051181706</v>
      </c>
      <c r="BB217" s="7">
        <v>0.08018</v>
      </c>
      <c r="BC217" s="7">
        <v>0.08398</v>
      </c>
      <c r="BD217" s="7">
        <v>0.08910000000000001</v>
      </c>
      <c r="BE217" s="7">
        <v>0.08034</v>
      </c>
      <c r="BF217" s="7">
        <v>0.06251</v>
      </c>
      <c r="BG217" s="7">
        <v>0.07835</v>
      </c>
      <c r="BI217" s="87">
        <f t="shared" si="111"/>
        <v>1296.3991088867188</v>
      </c>
      <c r="BJ217" s="87">
        <f t="shared" si="112"/>
        <v>-1494.6652473907159</v>
      </c>
      <c r="BK217" s="87">
        <f t="shared" si="113"/>
        <v>-279.4857534692819</v>
      </c>
      <c r="BL217" s="87">
        <f t="shared" si="114"/>
        <v>-281.588719346049</v>
      </c>
      <c r="BM217" s="87">
        <f t="shared" si="115"/>
        <v>-174.2474568099641</v>
      </c>
      <c r="BN217" s="87">
        <f t="shared" si="116"/>
        <v>-18.820735588209484</v>
      </c>
      <c r="BO217" s="87">
        <f t="shared" si="117"/>
        <v>-412.11476704395886</v>
      </c>
      <c r="BP217" s="87">
        <f t="shared" si="118"/>
        <v>-364.52167754785887</v>
      </c>
      <c r="BQ217" s="87">
        <f t="shared" si="119"/>
        <v>-156.46906942823807</v>
      </c>
      <c r="BR217" s="87">
        <f t="shared" si="120"/>
        <v>-39.70268539133407</v>
      </c>
      <c r="BS217" s="87">
        <f t="shared" si="121"/>
        <v>1026.917399569584</v>
      </c>
      <c r="BT217" s="87">
        <f t="shared" si="122"/>
        <v>974.7328579513297</v>
      </c>
      <c r="BU217" s="87">
        <f t="shared" si="123"/>
        <v>138.19821628141534</v>
      </c>
      <c r="BV217" s="87">
        <f t="shared" si="124"/>
        <v>-567.7734292385024</v>
      </c>
      <c r="BW217" s="87">
        <f t="shared" si="125"/>
        <v>-771.0853747608245</v>
      </c>
      <c r="BX217" s="87">
        <f t="shared" si="126"/>
        <v>-1249.742322461075</v>
      </c>
      <c r="BY217" s="87">
        <f t="shared" si="127"/>
        <v>559.8495141466632</v>
      </c>
      <c r="BZ217" s="87">
        <f t="shared" si="128"/>
        <v>308.87002249179614</v>
      </c>
      <c r="CB217" s="87">
        <f t="shared" si="129"/>
        <v>910.1453078348444</v>
      </c>
      <c r="CC217" s="87">
        <f t="shared" si="130"/>
        <v>-1980.6017327919908</v>
      </c>
      <c r="CD217" s="87">
        <f t="shared" si="131"/>
        <v>-678.0728118799611</v>
      </c>
      <c r="CE217" s="87">
        <f t="shared" si="132"/>
        <v>-541.3511758029995</v>
      </c>
      <c r="CF217" s="87">
        <f t="shared" si="133"/>
        <v>-422.83473865427123</v>
      </c>
      <c r="CG217" s="87">
        <f t="shared" si="134"/>
        <v>-206.7783633280686</v>
      </c>
      <c r="CH217" s="87">
        <f t="shared" si="135"/>
        <v>-564.1769806632667</v>
      </c>
      <c r="CI217" s="87">
        <f t="shared" si="136"/>
        <v>-518.4084255616593</v>
      </c>
      <c r="CJ217" s="87">
        <f t="shared" si="137"/>
        <v>-251.0139264115764</v>
      </c>
      <c r="CK217" s="87">
        <f t="shared" si="138"/>
        <v>-119.93676585101228</v>
      </c>
      <c r="CL217" s="87">
        <f t="shared" si="139"/>
        <v>956.7333647543757</v>
      </c>
      <c r="CM217" s="87">
        <f t="shared" si="140"/>
        <v>806.2589007219116</v>
      </c>
      <c r="CN217" s="87">
        <f t="shared" si="141"/>
        <v>-97.75628951858465</v>
      </c>
      <c r="CO217" s="87">
        <f t="shared" si="142"/>
        <v>-811.7865570385025</v>
      </c>
      <c r="CP217" s="87">
        <f t="shared" si="143"/>
        <v>-971.0186467608246</v>
      </c>
      <c r="CQ217" s="87">
        <f t="shared" si="144"/>
        <v>-1363.453148261075</v>
      </c>
      <c r="CR217" s="87">
        <f t="shared" si="145"/>
        <v>549.7766527466632</v>
      </c>
      <c r="CS217" s="87">
        <f t="shared" si="146"/>
        <v>240.7580169917961</v>
      </c>
      <c r="CT217" s="9">
        <f t="shared" si="147"/>
        <v>-5063.517319474202</v>
      </c>
    </row>
    <row r="218" spans="1:98" ht="13.5">
      <c r="A218" s="113" t="s">
        <v>393</v>
      </c>
      <c r="B218" s="112" t="s">
        <v>392</v>
      </c>
      <c r="C218" s="87">
        <v>1756.21</v>
      </c>
      <c r="D218" s="87">
        <v>2335.45</v>
      </c>
      <c r="E218" s="87">
        <v>2237.34</v>
      </c>
      <c r="F218" s="87">
        <v>3207.41</v>
      </c>
      <c r="G218" s="87">
        <v>3815.72</v>
      </c>
      <c r="H218" s="87">
        <v>6884.67</v>
      </c>
      <c r="I218" s="87">
        <v>6345.2</v>
      </c>
      <c r="J218" s="87">
        <v>5485.44</v>
      </c>
      <c r="K218" s="87">
        <v>4060.62</v>
      </c>
      <c r="L218" s="87">
        <v>4318.38</v>
      </c>
      <c r="M218" s="87">
        <v>4501.15</v>
      </c>
      <c r="N218" s="87">
        <v>5149.91</v>
      </c>
      <c r="O218" s="86">
        <v>5717.55</v>
      </c>
      <c r="P218" s="87">
        <v>5419.68</v>
      </c>
      <c r="Q218" s="87">
        <v>5643.73</v>
      </c>
      <c r="R218" s="87">
        <v>5400.65</v>
      </c>
      <c r="S218" s="87">
        <v>2803.94</v>
      </c>
      <c r="T218" s="87">
        <v>2609.93</v>
      </c>
      <c r="U218" s="87">
        <v>5930.62</v>
      </c>
      <c r="W218" s="110">
        <v>0.1785028790786949</v>
      </c>
      <c r="X218" s="110">
        <v>-0.05211726384364834</v>
      </c>
      <c r="Y218" s="110">
        <v>0.5179570109830876</v>
      </c>
      <c r="Z218" s="110">
        <v>0.24957830255681812</v>
      </c>
      <c r="AA218" s="110">
        <v>0.5400081703699755</v>
      </c>
      <c r="AB218" s="110">
        <v>-0.057021590699390945</v>
      </c>
      <c r="AC218" s="110">
        <v>-0.10228718199608611</v>
      </c>
      <c r="AD218" s="110">
        <v>-0.21946401079063182</v>
      </c>
      <c r="AE218" s="110">
        <v>0.11167937998568656</v>
      </c>
      <c r="AF218" s="110">
        <v>0.12500196272394692</v>
      </c>
      <c r="AG218" s="110">
        <v>0.24264459580169695</v>
      </c>
      <c r="AH218" s="110">
        <v>0.1355003201060283</v>
      </c>
      <c r="AI218" s="110">
        <v>-0.005356220832583247</v>
      </c>
      <c r="AJ218" s="110">
        <v>0.042571345888207546</v>
      </c>
      <c r="AK218" s="110">
        <v>-0.3423238236228344</v>
      </c>
      <c r="AL218" s="110">
        <v>-0.4409183072607711</v>
      </c>
      <c r="AM218" s="110">
        <v>-0.5159788211549786</v>
      </c>
      <c r="AN218" s="110">
        <v>0.8947314824740058</v>
      </c>
      <c r="AP218" s="7">
        <v>0.10684</v>
      </c>
      <c r="AQ218" s="7">
        <v>0.09475</v>
      </c>
      <c r="AR218" s="7">
        <v>0.11835000000000001</v>
      </c>
      <c r="AS218" s="7">
        <v>0.09015000000000001</v>
      </c>
      <c r="AT218" s="7">
        <v>0.10097</v>
      </c>
      <c r="AU218" s="7">
        <v>0.08858</v>
      </c>
      <c r="AV218" s="7">
        <v>0.07447000000000001</v>
      </c>
      <c r="AW218" s="7">
        <v>0.09794200000000003</v>
      </c>
      <c r="AX218" s="7">
        <v>0.08304800000000001</v>
      </c>
      <c r="AY218" s="7">
        <v>0.0824</v>
      </c>
      <c r="AZ218" s="7">
        <v>0.06986700000000001</v>
      </c>
      <c r="BA218" s="7">
        <v>0.074631</v>
      </c>
      <c r="BB218" s="7">
        <v>0.08018</v>
      </c>
      <c r="BC218" s="7">
        <v>0.08398</v>
      </c>
      <c r="BD218" s="7">
        <v>0.08910000000000001</v>
      </c>
      <c r="BE218" s="7">
        <v>0.08034</v>
      </c>
      <c r="BF218" s="7">
        <v>0.06251</v>
      </c>
      <c r="BG218" s="7">
        <v>0.07835</v>
      </c>
      <c r="BI218" s="87">
        <f t="shared" si="111"/>
        <v>313.48854126679475</v>
      </c>
      <c r="BJ218" s="87">
        <f t="shared" si="112"/>
        <v>-121.71726384364851</v>
      </c>
      <c r="BK218" s="87">
        <f t="shared" si="113"/>
        <v>1158.8459389529012</v>
      </c>
      <c r="BL218" s="87">
        <f t="shared" si="114"/>
        <v>800.499943403764</v>
      </c>
      <c r="BM218" s="87">
        <f t="shared" si="115"/>
        <v>2060.5199758441227</v>
      </c>
      <c r="BN218" s="87">
        <f t="shared" si="116"/>
        <v>-392.57483484037584</v>
      </c>
      <c r="BO218" s="87">
        <f t="shared" si="117"/>
        <v>-649.0326272015656</v>
      </c>
      <c r="BP218" s="87">
        <f t="shared" si="118"/>
        <v>-1203.8566633513633</v>
      </c>
      <c r="BQ218" s="87">
        <f t="shared" si="119"/>
        <v>453.4875239574785</v>
      </c>
      <c r="BR218" s="87">
        <f t="shared" si="120"/>
        <v>539.805975787838</v>
      </c>
      <c r="BS218" s="87">
        <f t="shared" si="121"/>
        <v>1092.1797223928081</v>
      </c>
      <c r="BT218" s="87">
        <f t="shared" si="122"/>
        <v>697.8144535172362</v>
      </c>
      <c r="BU218" s="87">
        <f t="shared" si="123"/>
        <v>-30.624460421336344</v>
      </c>
      <c r="BV218" s="87">
        <f t="shared" si="124"/>
        <v>230.72307188340068</v>
      </c>
      <c r="BW218" s="87">
        <f t="shared" si="125"/>
        <v>-1931.983233094899</v>
      </c>
      <c r="BX218" s="87">
        <f t="shared" si="126"/>
        <v>-2381.245456107883</v>
      </c>
      <c r="BY218" s="87">
        <f t="shared" si="127"/>
        <v>-1446.7736557892908</v>
      </c>
      <c r="BZ218" s="87">
        <f t="shared" si="128"/>
        <v>2335.186538053382</v>
      </c>
      <c r="CB218" s="87">
        <f t="shared" si="129"/>
        <v>125.85506486679475</v>
      </c>
      <c r="CC218" s="87">
        <f t="shared" si="130"/>
        <v>-343.0011513436485</v>
      </c>
      <c r="CD218" s="87">
        <f t="shared" si="131"/>
        <v>894.0567499529011</v>
      </c>
      <c r="CE218" s="87">
        <f t="shared" si="132"/>
        <v>511.35193190376395</v>
      </c>
      <c r="CF218" s="87">
        <f t="shared" si="133"/>
        <v>1675.2467274441228</v>
      </c>
      <c r="CG218" s="87">
        <f t="shared" si="134"/>
        <v>-1002.4189034403759</v>
      </c>
      <c r="CH218" s="87">
        <f t="shared" si="135"/>
        <v>-1121.5596712015656</v>
      </c>
      <c r="CI218" s="87">
        <f t="shared" si="136"/>
        <v>-1741.1116278313634</v>
      </c>
      <c r="CJ218" s="87">
        <f t="shared" si="137"/>
        <v>116.26115419747849</v>
      </c>
      <c r="CK218" s="87">
        <f t="shared" si="138"/>
        <v>183.97146378783793</v>
      </c>
      <c r="CL218" s="87">
        <f t="shared" si="139"/>
        <v>777.6978753428081</v>
      </c>
      <c r="CM218" s="87">
        <f t="shared" si="140"/>
        <v>313.4715203072362</v>
      </c>
      <c r="CN218" s="87">
        <f t="shared" si="141"/>
        <v>-489.05761942133637</v>
      </c>
      <c r="CO218" s="87">
        <f t="shared" si="142"/>
        <v>-224.42165451659935</v>
      </c>
      <c r="CP218" s="87">
        <f t="shared" si="143"/>
        <v>-2434.8395760948993</v>
      </c>
      <c r="CQ218" s="87">
        <f t="shared" si="144"/>
        <v>-2815.133677107883</v>
      </c>
      <c r="CR218" s="87">
        <f t="shared" si="145"/>
        <v>-1622.0479451892907</v>
      </c>
      <c r="CS218" s="87">
        <f t="shared" si="146"/>
        <v>2130.6985225533817</v>
      </c>
      <c r="CT218" s="9">
        <f t="shared" si="147"/>
        <v>-5064.980815790637</v>
      </c>
    </row>
    <row r="219" spans="1:98" ht="13.5">
      <c r="A219" s="113" t="s">
        <v>211</v>
      </c>
      <c r="B219" s="112" t="s">
        <v>210</v>
      </c>
      <c r="C219" s="87">
        <v>4210.75</v>
      </c>
      <c r="D219" s="87">
        <v>4290.11</v>
      </c>
      <c r="E219" s="87">
        <v>3920.25</v>
      </c>
      <c r="F219" s="87">
        <v>4231.76</v>
      </c>
      <c r="G219" s="87">
        <v>3015.91</v>
      </c>
      <c r="H219" s="87">
        <v>4704.55</v>
      </c>
      <c r="I219" s="87">
        <v>4392.98</v>
      </c>
      <c r="J219" s="87">
        <v>4302.2</v>
      </c>
      <c r="K219" s="87">
        <v>3786.85</v>
      </c>
      <c r="L219" s="87">
        <v>8166.64</v>
      </c>
      <c r="M219" s="87">
        <v>7263.7</v>
      </c>
      <c r="N219" s="87">
        <v>9871.25</v>
      </c>
      <c r="O219" s="86">
        <v>8071.18</v>
      </c>
      <c r="P219" s="87">
        <v>8043.5</v>
      </c>
      <c r="Q219" s="87">
        <v>7425.88</v>
      </c>
      <c r="R219" s="87">
        <v>6035.88</v>
      </c>
      <c r="S219" s="87">
        <v>7700.82</v>
      </c>
      <c r="T219" s="87">
        <v>7589.93</v>
      </c>
      <c r="U219" s="87">
        <v>3633.86</v>
      </c>
      <c r="W219" s="110">
        <v>0.05351973754744099</v>
      </c>
      <c r="X219" s="110">
        <v>-0.06244275741355099</v>
      </c>
      <c r="Y219" s="110">
        <v>0.12647346141322058</v>
      </c>
      <c r="Z219" s="110">
        <v>-0.2570002505251393</v>
      </c>
      <c r="AA219" s="110">
        <v>0.5799766567241604</v>
      </c>
      <c r="AB219" s="110">
        <v>0.02496880950817504</v>
      </c>
      <c r="AC219" s="110">
        <v>-0.0062142639780899955</v>
      </c>
      <c r="AD219" s="110">
        <v>-0.023997163532047172</v>
      </c>
      <c r="AE219" s="110">
        <v>1.2009081902245708</v>
      </c>
      <c r="AF219" s="110">
        <v>-0.08688019086632603</v>
      </c>
      <c r="AG219" s="110">
        <v>0.40125054434009555</v>
      </c>
      <c r="AH219" s="110">
        <v>-0.09992846336972716</v>
      </c>
      <c r="AI219" s="110">
        <v>0.02087559723204846</v>
      </c>
      <c r="AJ219" s="110">
        <v>-0.03949606966501218</v>
      </c>
      <c r="AK219" s="110">
        <v>-0.17229445570208957</v>
      </c>
      <c r="AL219" s="110">
        <v>0.2577336551559175</v>
      </c>
      <c r="AM219" s="110">
        <v>0.030439508051191</v>
      </c>
      <c r="AN219" s="110">
        <v>-0.451128974419162</v>
      </c>
      <c r="AP219" s="7">
        <v>0.10684</v>
      </c>
      <c r="AQ219" s="7">
        <v>0.09475</v>
      </c>
      <c r="AR219" s="7">
        <v>0.12247723129592027</v>
      </c>
      <c r="AS219" s="7">
        <v>0.09821280002593802</v>
      </c>
      <c r="AT219" s="7">
        <v>0.10932180471176411</v>
      </c>
      <c r="AU219" s="7">
        <v>0.09216980962892957</v>
      </c>
      <c r="AV219" s="7">
        <v>0.07494959673155521</v>
      </c>
      <c r="AW219" s="7">
        <v>0.09794200000000003</v>
      </c>
      <c r="AX219" s="7">
        <v>0.08304800000000001</v>
      </c>
      <c r="AY219" s="7">
        <v>0.0824</v>
      </c>
      <c r="AZ219" s="7">
        <v>0.06986700000000001</v>
      </c>
      <c r="BA219" s="7">
        <v>0.074631</v>
      </c>
      <c r="BB219" s="7">
        <v>0.08018</v>
      </c>
      <c r="BC219" s="7">
        <v>0.08398</v>
      </c>
      <c r="BD219" s="7">
        <v>0.08910000000000001</v>
      </c>
      <c r="BE219" s="7">
        <v>0.08034</v>
      </c>
      <c r="BF219" s="7">
        <v>0.06251</v>
      </c>
      <c r="BG219" s="7">
        <v>0.07835</v>
      </c>
      <c r="BI219" s="87">
        <f t="shared" si="111"/>
        <v>225.35823487788716</v>
      </c>
      <c r="BJ219" s="87">
        <f t="shared" si="112"/>
        <v>-267.8862980074492</v>
      </c>
      <c r="BK219" s="87">
        <f t="shared" si="113"/>
        <v>495.80758710517796</v>
      </c>
      <c r="BL219" s="87">
        <f t="shared" si="114"/>
        <v>-1087.5633801622635</v>
      </c>
      <c r="BM219" s="87">
        <f t="shared" si="115"/>
        <v>1749.1573987809627</v>
      </c>
      <c r="BN219" s="87">
        <f t="shared" si="116"/>
        <v>117.46701277168488</v>
      </c>
      <c r="BO219" s="87">
        <f t="shared" si="117"/>
        <v>-27.299137370469786</v>
      </c>
      <c r="BP219" s="87">
        <f t="shared" si="118"/>
        <v>-103.24059694757334</v>
      </c>
      <c r="BQ219" s="87">
        <f t="shared" si="119"/>
        <v>4547.659180151916</v>
      </c>
      <c r="BR219" s="87">
        <f t="shared" si="120"/>
        <v>-709.5192419365728</v>
      </c>
      <c r="BS219" s="87">
        <f t="shared" si="121"/>
        <v>2914.563578923152</v>
      </c>
      <c r="BT219" s="87">
        <f t="shared" si="122"/>
        <v>-986.4188440384193</v>
      </c>
      <c r="BU219" s="87">
        <f t="shared" si="123"/>
        <v>168.4907028673649</v>
      </c>
      <c r="BV219" s="87">
        <f t="shared" si="124"/>
        <v>-317.6866363505255</v>
      </c>
      <c r="BW219" s="87">
        <f t="shared" si="125"/>
        <v>-1279.437952709033</v>
      </c>
      <c r="BX219" s="87">
        <f t="shared" si="126"/>
        <v>1555.6494144824994</v>
      </c>
      <c r="BY219" s="87">
        <f t="shared" si="127"/>
        <v>234.40917239077265</v>
      </c>
      <c r="BZ219" s="87">
        <f t="shared" si="128"/>
        <v>-3424.0373368132305</v>
      </c>
      <c r="CB219" s="87">
        <f t="shared" si="129"/>
        <v>-224.51829512211285</v>
      </c>
      <c r="CC219" s="87">
        <f t="shared" si="130"/>
        <v>-674.3742205074492</v>
      </c>
      <c r="CD219" s="87">
        <f t="shared" si="131"/>
        <v>15.666221117346547</v>
      </c>
      <c r="CE219" s="87">
        <f t="shared" si="132"/>
        <v>-1503.1763788000271</v>
      </c>
      <c r="CF219" s="87">
        <f t="shared" si="133"/>
        <v>1419.452674732706</v>
      </c>
      <c r="CG219" s="87">
        <f t="shared" si="134"/>
        <v>-316.1504651180957</v>
      </c>
      <c r="CH219" s="87">
        <f t="shared" si="135"/>
        <v>-356.5512168202572</v>
      </c>
      <c r="CI219" s="87">
        <f t="shared" si="136"/>
        <v>-524.6066693475734</v>
      </c>
      <c r="CJ219" s="87">
        <f t="shared" si="137"/>
        <v>4233.168861351916</v>
      </c>
      <c r="CK219" s="87">
        <f t="shared" si="138"/>
        <v>-1382.450377936573</v>
      </c>
      <c r="CL219" s="87">
        <f t="shared" si="139"/>
        <v>2407.070651023152</v>
      </c>
      <c r="CM219" s="87">
        <f t="shared" si="140"/>
        <v>-1723.1201027884192</v>
      </c>
      <c r="CN219" s="87">
        <f t="shared" si="141"/>
        <v>-478.65650953263514</v>
      </c>
      <c r="CO219" s="87">
        <f t="shared" si="142"/>
        <v>-993.1797663505255</v>
      </c>
      <c r="CP219" s="87">
        <f t="shared" si="143"/>
        <v>-1941.083860709033</v>
      </c>
      <c r="CQ219" s="87">
        <f t="shared" si="144"/>
        <v>1070.7268152824995</v>
      </c>
      <c r="CR219" s="87">
        <f t="shared" si="145"/>
        <v>-246.9690858092273</v>
      </c>
      <c r="CS219" s="87">
        <f t="shared" si="146"/>
        <v>-4018.7083523132305</v>
      </c>
      <c r="CT219" s="9">
        <f t="shared" si="147"/>
        <v>-5237.460077647539</v>
      </c>
    </row>
    <row r="220" spans="1:98" ht="13.5">
      <c r="A220" s="113"/>
      <c r="B220" s="3" t="s">
        <v>79</v>
      </c>
      <c r="C220" s="87">
        <v>1358.23</v>
      </c>
      <c r="D220" s="87">
        <v>2091.8</v>
      </c>
      <c r="E220" s="87">
        <v>1946.21</v>
      </c>
      <c r="F220" s="87">
        <v>4095.93</v>
      </c>
      <c r="G220" s="87">
        <v>6517.64</v>
      </c>
      <c r="H220" s="87">
        <v>6034.43</v>
      </c>
      <c r="I220" s="87">
        <v>4378.12</v>
      </c>
      <c r="J220" s="87">
        <v>7286.77</v>
      </c>
      <c r="K220" s="87">
        <v>3658.73</v>
      </c>
      <c r="L220" s="87">
        <v>2030.51</v>
      </c>
      <c r="M220" s="87">
        <v>661.71</v>
      </c>
      <c r="N220" s="87">
        <v>1049.07</v>
      </c>
      <c r="O220" s="86">
        <v>1592.79</v>
      </c>
      <c r="P220" s="87">
        <v>1692.13</v>
      </c>
      <c r="Q220" s="87">
        <v>2052.85</v>
      </c>
      <c r="R220" s="87">
        <v>2069.33</v>
      </c>
      <c r="S220" s="87">
        <v>1469.9</v>
      </c>
      <c r="T220" s="87">
        <v>1926.21</v>
      </c>
      <c r="U220" s="87">
        <v>2655.27</v>
      </c>
      <c r="W220" s="110">
        <v>0.4623004953219594</v>
      </c>
      <c r="X220" s="110">
        <v>-0.1096725630410238</v>
      </c>
      <c r="Y220" s="110">
        <v>0.9275448089279676</v>
      </c>
      <c r="Z220" s="110">
        <v>0.5451116277029693</v>
      </c>
      <c r="AA220" s="110">
        <v>-0.07786640928832989</v>
      </c>
      <c r="AB220" s="110">
        <v>-0.31396995443910847</v>
      </c>
      <c r="AC220" s="110">
        <v>0.6653354274175454</v>
      </c>
      <c r="AD220" s="110">
        <v>-0.5034490191851693</v>
      </c>
      <c r="AE220" s="110">
        <v>-0.4188191881918819</v>
      </c>
      <c r="AF220" s="110">
        <v>-0.6773109243697479</v>
      </c>
      <c r="AG220" s="110">
        <v>0.5633680555555554</v>
      </c>
      <c r="AH220" s="110">
        <v>0.4949102350545995</v>
      </c>
      <c r="AI220" s="110">
        <v>0.035655478934792484</v>
      </c>
      <c r="AJ220" s="110">
        <v>0.18164321662104177</v>
      </c>
      <c r="AK220" s="110">
        <v>-0.009438734218193634</v>
      </c>
      <c r="AL220" s="110">
        <v>-0.2913138947045907</v>
      </c>
      <c r="AM220" s="110">
        <v>0.29169488838610214</v>
      </c>
      <c r="AN220" s="110">
        <v>0.37882675830060664</v>
      </c>
      <c r="AP220" s="7">
        <v>0.12665136823350293</v>
      </c>
      <c r="AQ220" s="7">
        <v>0.11360460913310483</v>
      </c>
      <c r="AR220" s="7">
        <v>0.13867504514438334</v>
      </c>
      <c r="AS220" s="7">
        <v>0.10022056534157865</v>
      </c>
      <c r="AT220" s="7">
        <v>0.11116246337618621</v>
      </c>
      <c r="AU220" s="7">
        <v>0.1084460964810294</v>
      </c>
      <c r="AV220" s="7">
        <v>0.09425368115949878</v>
      </c>
      <c r="AW220" s="7">
        <v>0.1297744224398174</v>
      </c>
      <c r="AX220" s="7">
        <v>0.11812795406746238</v>
      </c>
      <c r="AY220" s="7">
        <v>0.12047149079642923</v>
      </c>
      <c r="AZ220" s="7">
        <v>0.10490469507779485</v>
      </c>
      <c r="BA220" s="7">
        <v>0.10739601895190738</v>
      </c>
      <c r="BB220" s="7">
        <v>0.08018</v>
      </c>
      <c r="BC220" s="7">
        <v>0.08398</v>
      </c>
      <c r="BD220" s="7">
        <v>0.08910000000000001</v>
      </c>
      <c r="BE220" s="7">
        <v>0.08034</v>
      </c>
      <c r="BF220" s="7">
        <v>0.06251</v>
      </c>
      <c r="BG220" s="7">
        <v>0.07835</v>
      </c>
      <c r="BI220" s="87">
        <f t="shared" si="111"/>
        <v>627.910401761145</v>
      </c>
      <c r="BJ220" s="87">
        <f t="shared" si="112"/>
        <v>-229.4130673692136</v>
      </c>
      <c r="BK220" s="87">
        <f t="shared" si="113"/>
        <v>1805.1969825837</v>
      </c>
      <c r="BL220" s="87">
        <f t="shared" si="114"/>
        <v>2232.7390692574227</v>
      </c>
      <c r="BM220" s="87">
        <f t="shared" si="115"/>
        <v>-507.50522383399044</v>
      </c>
      <c r="BN220" s="87">
        <f t="shared" si="116"/>
        <v>-1894.6297121659893</v>
      </c>
      <c r="BO220" s="87">
        <f t="shared" si="117"/>
        <v>2912.9183414853037</v>
      </c>
      <c r="BP220" s="87">
        <f t="shared" si="118"/>
        <v>-3668.5172095279163</v>
      </c>
      <c r="BQ220" s="87">
        <f t="shared" si="119"/>
        <v>-1532.346328413284</v>
      </c>
      <c r="BR220" s="87">
        <f t="shared" si="120"/>
        <v>-1375.2866050420168</v>
      </c>
      <c r="BS220" s="87">
        <f t="shared" si="121"/>
        <v>372.78627604166655</v>
      </c>
      <c r="BT220" s="87">
        <f t="shared" si="122"/>
        <v>519.1954802887287</v>
      </c>
      <c r="BU220" s="87">
        <f t="shared" si="123"/>
        <v>56.79169029254812</v>
      </c>
      <c r="BV220" s="87">
        <f t="shared" si="124"/>
        <v>307.3639361409634</v>
      </c>
      <c r="BW220" s="87">
        <f t="shared" si="125"/>
        <v>-19.3763055398188</v>
      </c>
      <c r="BX220" s="87">
        <f t="shared" si="126"/>
        <v>-602.8245817290506</v>
      </c>
      <c r="BY220" s="87">
        <f t="shared" si="127"/>
        <v>428.76231643873155</v>
      </c>
      <c r="BZ220" s="87">
        <f t="shared" si="128"/>
        <v>729.6998901062116</v>
      </c>
      <c r="CB220" s="87">
        <f t="shared" si="129"/>
        <v>455.8887138853542</v>
      </c>
      <c r="CC220" s="87">
        <f t="shared" si="130"/>
        <v>-467.05118875384227</v>
      </c>
      <c r="CD220" s="87">
        <f t="shared" si="131"/>
        <v>1535.3062229732498</v>
      </c>
      <c r="CE220" s="87">
        <f t="shared" si="132"/>
        <v>1822.2426490578907</v>
      </c>
      <c r="CF220" s="87">
        <f t="shared" si="133"/>
        <v>-1232.0221416331567</v>
      </c>
      <c r="CG220" s="87">
        <f t="shared" si="134"/>
        <v>-2549.040090154008</v>
      </c>
      <c r="CH220" s="87">
        <f t="shared" si="135"/>
        <v>2500.264414927279</v>
      </c>
      <c r="CI220" s="87">
        <f t="shared" si="136"/>
        <v>-4614.153577729704</v>
      </c>
      <c r="CJ220" s="87">
        <f t="shared" si="137"/>
        <v>-1964.5446177985307</v>
      </c>
      <c r="CK220" s="87">
        <f t="shared" si="138"/>
        <v>-1619.9051718190744</v>
      </c>
      <c r="CL220" s="87">
        <f t="shared" si="139"/>
        <v>303.3697902617389</v>
      </c>
      <c r="CM220" s="87">
        <f t="shared" si="140"/>
        <v>406.52953868685125</v>
      </c>
      <c r="CN220" s="87">
        <f t="shared" si="141"/>
        <v>-70.91821190745188</v>
      </c>
      <c r="CO220" s="87">
        <f t="shared" si="142"/>
        <v>165.25885874096343</v>
      </c>
      <c r="CP220" s="87">
        <f t="shared" si="143"/>
        <v>-202.28524053981883</v>
      </c>
      <c r="CQ220" s="87">
        <f t="shared" si="144"/>
        <v>-769.0745539290506</v>
      </c>
      <c r="CR220" s="87">
        <f t="shared" si="145"/>
        <v>336.87886743873156</v>
      </c>
      <c r="CS220" s="87">
        <f t="shared" si="146"/>
        <v>578.7813366062114</v>
      </c>
      <c r="CT220" s="9">
        <f t="shared" si="147"/>
        <v>-5384.474401686366</v>
      </c>
    </row>
    <row r="221" spans="1:98" ht="13.5">
      <c r="A221" s="113" t="s">
        <v>22</v>
      </c>
      <c r="B221" s="112" t="s">
        <v>21</v>
      </c>
      <c r="C221" s="87">
        <v>465.73</v>
      </c>
      <c r="D221" s="87">
        <v>457.69</v>
      </c>
      <c r="E221" s="87">
        <v>522.2</v>
      </c>
      <c r="F221" s="87">
        <v>1166.83</v>
      </c>
      <c r="G221" s="87">
        <v>1535.35</v>
      </c>
      <c r="H221" s="87">
        <v>2704.3</v>
      </c>
      <c r="I221" s="87">
        <v>4877.47</v>
      </c>
      <c r="J221" s="87">
        <v>5060.71</v>
      </c>
      <c r="K221" s="87">
        <v>5431.93</v>
      </c>
      <c r="L221" s="87">
        <v>4823.95</v>
      </c>
      <c r="M221" s="87">
        <v>3608.62</v>
      </c>
      <c r="N221" s="87">
        <v>5512.01</v>
      </c>
      <c r="O221" s="86">
        <v>6099.77</v>
      </c>
      <c r="P221" s="87">
        <v>6810.45</v>
      </c>
      <c r="Q221" s="87">
        <v>8814.97</v>
      </c>
      <c r="R221" s="87">
        <v>4994.89</v>
      </c>
      <c r="S221" s="87">
        <v>2826.07</v>
      </c>
      <c r="T221" s="87">
        <v>1773.23</v>
      </c>
      <c r="U221" s="87">
        <v>4311.91</v>
      </c>
      <c r="W221" s="110">
        <v>-0.0025384737426620285</v>
      </c>
      <c r="X221" s="110">
        <v>-0.00047717512327039024</v>
      </c>
      <c r="Y221" s="110">
        <v>1.2949554423933805</v>
      </c>
      <c r="Z221" s="110">
        <v>0.3169573206670595</v>
      </c>
      <c r="AA221" s="110">
        <v>0.7751217585889167</v>
      </c>
      <c r="AB221" s="110">
        <v>0.3891558403037312</v>
      </c>
      <c r="AC221" s="110">
        <v>-0.03973608916599036</v>
      </c>
      <c r="AD221" s="110">
        <v>0.07397771996531244</v>
      </c>
      <c r="AE221" s="110">
        <v>-0.14542443064182187</v>
      </c>
      <c r="AF221" s="110">
        <v>-0.23937639306134317</v>
      </c>
      <c r="AG221" s="110">
        <v>0.589511235686643</v>
      </c>
      <c r="AH221" s="110">
        <v>0.13280631619024708</v>
      </c>
      <c r="AI221" s="110">
        <v>0.13335290954375623</v>
      </c>
      <c r="AJ221" s="110">
        <v>0.1111966948546741</v>
      </c>
      <c r="AK221" s="110">
        <v>-0.4202711880119364</v>
      </c>
      <c r="AL221" s="110">
        <v>-0.4543142903523586</v>
      </c>
      <c r="AM221" s="110">
        <v>-0.4733297072894581</v>
      </c>
      <c r="AN221" s="110">
        <v>0.8920442091419511</v>
      </c>
      <c r="AP221" s="7">
        <v>0.10684</v>
      </c>
      <c r="AQ221" s="7">
        <v>0.09475</v>
      </c>
      <c r="AR221" s="7">
        <v>0.12048916765600674</v>
      </c>
      <c r="AS221" s="7">
        <v>0.09178165028519614</v>
      </c>
      <c r="AT221" s="7">
        <v>0.10326758991152918</v>
      </c>
      <c r="AU221" s="7">
        <v>0.09227529388278946</v>
      </c>
      <c r="AV221" s="7">
        <v>0.0771711435970559</v>
      </c>
      <c r="AW221" s="7">
        <v>0.09916446871234949</v>
      </c>
      <c r="AX221" s="7">
        <v>0.08316071168547753</v>
      </c>
      <c r="AY221" s="7">
        <v>0.0824</v>
      </c>
      <c r="AZ221" s="7">
        <v>0.06986700000000001</v>
      </c>
      <c r="BA221" s="7">
        <v>0.074631</v>
      </c>
      <c r="BB221" s="7">
        <v>0.08018</v>
      </c>
      <c r="BC221" s="7">
        <v>0.08398</v>
      </c>
      <c r="BD221" s="7">
        <v>0.08910000000000001</v>
      </c>
      <c r="BE221" s="7">
        <v>0.08034</v>
      </c>
      <c r="BF221" s="7">
        <v>0.06251</v>
      </c>
      <c r="BG221" s="7">
        <v>0.07835</v>
      </c>
      <c r="BI221" s="87">
        <f t="shared" si="111"/>
        <v>-1.1822433761699866</v>
      </c>
      <c r="BJ221" s="87">
        <f t="shared" si="112"/>
        <v>-0.2183982821696249</v>
      </c>
      <c r="BK221" s="87">
        <f t="shared" si="113"/>
        <v>676.2257320178234</v>
      </c>
      <c r="BL221" s="87">
        <f t="shared" si="114"/>
        <v>369.835310473945</v>
      </c>
      <c r="BM221" s="87">
        <f t="shared" si="115"/>
        <v>1190.0831920494932</v>
      </c>
      <c r="BN221" s="87">
        <f t="shared" si="116"/>
        <v>1052.3941389333804</v>
      </c>
      <c r="BO221" s="87">
        <f t="shared" si="117"/>
        <v>-193.81158282444304</v>
      </c>
      <c r="BP221" s="87">
        <f t="shared" si="118"/>
        <v>374.3797872056563</v>
      </c>
      <c r="BQ221" s="87">
        <f t="shared" si="119"/>
        <v>-789.9353275362315</v>
      </c>
      <c r="BR221" s="87">
        <f t="shared" si="120"/>
        <v>-1154.7397513082662</v>
      </c>
      <c r="BS221" s="87">
        <f t="shared" si="121"/>
        <v>2127.3220353235333</v>
      </c>
      <c r="BT221" s="87">
        <f t="shared" si="122"/>
        <v>732.0297429038038</v>
      </c>
      <c r="BU221" s="87">
        <f t="shared" si="123"/>
        <v>813.422077047718</v>
      </c>
      <c r="BV221" s="87">
        <f t="shared" si="124"/>
        <v>757.2995304730151</v>
      </c>
      <c r="BW221" s="87">
        <f t="shared" si="125"/>
        <v>-3704.677914189579</v>
      </c>
      <c r="BX221" s="87">
        <f t="shared" si="126"/>
        <v>-2269.2499057380924</v>
      </c>
      <c r="BY221" s="87">
        <f t="shared" si="127"/>
        <v>-1337.6628858795189</v>
      </c>
      <c r="BZ221" s="87">
        <f t="shared" si="128"/>
        <v>1581.799552976782</v>
      </c>
      <c r="CB221" s="87">
        <f t="shared" si="129"/>
        <v>-50.94083657616999</v>
      </c>
      <c r="CC221" s="87">
        <f t="shared" si="130"/>
        <v>-43.58452578216963</v>
      </c>
      <c r="CD221" s="87">
        <f t="shared" si="131"/>
        <v>613.3062886678566</v>
      </c>
      <c r="CE221" s="87">
        <f t="shared" si="132"/>
        <v>262.7417274716696</v>
      </c>
      <c r="CF221" s="87">
        <f t="shared" si="133"/>
        <v>1031.531297878827</v>
      </c>
      <c r="CG221" s="87">
        <f t="shared" si="134"/>
        <v>802.8540616861528</v>
      </c>
      <c r="CH221" s="87">
        <f t="shared" si="135"/>
        <v>-570.2115205847753</v>
      </c>
      <c r="CI221" s="87">
        <f t="shared" si="136"/>
        <v>-127.46283125161789</v>
      </c>
      <c r="CJ221" s="87">
        <f t="shared" si="137"/>
        <v>-1241.6584921619276</v>
      </c>
      <c r="CK221" s="87">
        <f t="shared" si="138"/>
        <v>-1552.2332313082666</v>
      </c>
      <c r="CL221" s="87">
        <f t="shared" si="139"/>
        <v>1875.1985817835334</v>
      </c>
      <c r="CM221" s="87">
        <f t="shared" si="140"/>
        <v>320.6629245938038</v>
      </c>
      <c r="CN221" s="87">
        <f t="shared" si="141"/>
        <v>324.3425184477179</v>
      </c>
      <c r="CO221" s="87">
        <f t="shared" si="142"/>
        <v>185.3579394730152</v>
      </c>
      <c r="CP221" s="87">
        <f t="shared" si="143"/>
        <v>-4490.09174118958</v>
      </c>
      <c r="CQ221" s="87">
        <f t="shared" si="144"/>
        <v>-2670.5393683380926</v>
      </c>
      <c r="CR221" s="87">
        <f t="shared" si="145"/>
        <v>-1514.3205215795188</v>
      </c>
      <c r="CS221" s="87">
        <f t="shared" si="146"/>
        <v>1442.866982476782</v>
      </c>
      <c r="CT221" s="9">
        <f t="shared" si="147"/>
        <v>-5402.180746292759</v>
      </c>
    </row>
    <row r="222" spans="1:98" ht="13.5">
      <c r="A222" s="113" t="s">
        <v>635</v>
      </c>
      <c r="B222" s="112" t="s">
        <v>634</v>
      </c>
      <c r="C222" s="87">
        <v>499.79</v>
      </c>
      <c r="D222" s="87">
        <v>980.55</v>
      </c>
      <c r="E222" s="87">
        <v>1221.13</v>
      </c>
      <c r="F222" s="87">
        <v>2071.1</v>
      </c>
      <c r="G222" s="87">
        <v>2022.2</v>
      </c>
      <c r="H222" s="87">
        <v>2669.6</v>
      </c>
      <c r="I222" s="87">
        <v>3566.11</v>
      </c>
      <c r="J222" s="87">
        <v>11285.86</v>
      </c>
      <c r="K222" s="87">
        <v>6499.15</v>
      </c>
      <c r="L222" s="87">
        <v>5446.66</v>
      </c>
      <c r="M222" s="87">
        <v>2381.56</v>
      </c>
      <c r="N222" s="87">
        <v>4869.6</v>
      </c>
      <c r="O222" s="86">
        <v>3314.7</v>
      </c>
      <c r="P222" s="87">
        <v>2868.83</v>
      </c>
      <c r="Q222" s="87">
        <v>2839.09</v>
      </c>
      <c r="R222" s="87">
        <v>1795.45</v>
      </c>
      <c r="S222" s="87">
        <v>712.6</v>
      </c>
      <c r="T222" s="87">
        <v>1876.42</v>
      </c>
      <c r="U222" s="87">
        <v>2546.86</v>
      </c>
      <c r="W222" s="110">
        <v>0.8048780487804879</v>
      </c>
      <c r="X222" s="110">
        <v>0.22077702702702706</v>
      </c>
      <c r="Y222" s="110">
        <v>0.4833264148332641</v>
      </c>
      <c r="Z222" s="110">
        <v>-0.02985074626865669</v>
      </c>
      <c r="AA222" s="110">
        <v>0.3127884615384615</v>
      </c>
      <c r="AB222" s="110">
        <v>0.32425108034864136</v>
      </c>
      <c r="AC222" s="110">
        <v>2.1150442477876106</v>
      </c>
      <c r="AD222" s="110">
        <v>-0.4356001420454546</v>
      </c>
      <c r="AE222" s="110">
        <v>-0.19089564916475277</v>
      </c>
      <c r="AF222" s="110">
        <v>-0.5683346941949532</v>
      </c>
      <c r="AG222" s="110">
        <v>0.9561340299045216</v>
      </c>
      <c r="AH222" s="110">
        <v>-0.32928120827001883</v>
      </c>
      <c r="AI222" s="110">
        <v>-0.14645348198594033</v>
      </c>
      <c r="AJ222" s="110">
        <v>0.026767258366779068</v>
      </c>
      <c r="AK222" s="110">
        <v>-0.3088227230355869</v>
      </c>
      <c r="AL222" s="110">
        <v>-0.5918739729132431</v>
      </c>
      <c r="AM222" s="110">
        <v>1.5426397489655939</v>
      </c>
      <c r="AN222" s="110">
        <v>0.30847613118836215</v>
      </c>
      <c r="AP222" s="7">
        <v>0.1356104958726993</v>
      </c>
      <c r="AQ222" s="7">
        <v>0.12091412529741671</v>
      </c>
      <c r="AR222" s="7">
        <v>0.1409651160448478</v>
      </c>
      <c r="AS222" s="7">
        <v>0.11389783571675438</v>
      </c>
      <c r="AT222" s="7">
        <v>0.12870644176468637</v>
      </c>
      <c r="AU222" s="7">
        <v>0.11920550429341485</v>
      </c>
      <c r="AV222" s="7">
        <v>0.10614986553686676</v>
      </c>
      <c r="AW222" s="7">
        <v>0.1365761986986329</v>
      </c>
      <c r="AX222" s="7">
        <v>0.11803850614460401</v>
      </c>
      <c r="AY222" s="7">
        <v>0.11896625661736482</v>
      </c>
      <c r="AZ222" s="7">
        <v>0.10171977241387758</v>
      </c>
      <c r="BA222" s="7">
        <v>0.10256888471980474</v>
      </c>
      <c r="BB222" s="7">
        <v>0.08018</v>
      </c>
      <c r="BC222" s="7">
        <v>0.08398</v>
      </c>
      <c r="BD222" s="7">
        <v>0.08910000000000001</v>
      </c>
      <c r="BE222" s="7">
        <v>0.08034</v>
      </c>
      <c r="BF222" s="7">
        <v>0.06251</v>
      </c>
      <c r="BG222" s="7">
        <v>0.07835</v>
      </c>
      <c r="BI222" s="87">
        <f t="shared" si="111"/>
        <v>402.27000000000004</v>
      </c>
      <c r="BJ222" s="87">
        <f t="shared" si="112"/>
        <v>216.48291385135138</v>
      </c>
      <c r="BK222" s="87">
        <f t="shared" si="113"/>
        <v>590.2043849453438</v>
      </c>
      <c r="BL222" s="87">
        <f t="shared" si="114"/>
        <v>-61.82388059701487</v>
      </c>
      <c r="BM222" s="87">
        <f t="shared" si="115"/>
        <v>632.5208269230769</v>
      </c>
      <c r="BN222" s="87">
        <f t="shared" si="116"/>
        <v>865.6206840987329</v>
      </c>
      <c r="BO222" s="87">
        <f t="shared" si="117"/>
        <v>7542.480442477876</v>
      </c>
      <c r="BP222" s="87">
        <f t="shared" si="118"/>
        <v>-4916.122219105115</v>
      </c>
      <c r="BQ222" s="87">
        <f t="shared" si="119"/>
        <v>-1240.659458269103</v>
      </c>
      <c r="BR222" s="87">
        <f t="shared" si="120"/>
        <v>-3095.5258454838836</v>
      </c>
      <c r="BS222" s="87">
        <f t="shared" si="121"/>
        <v>2277.0905602594125</v>
      </c>
      <c r="BT222" s="87">
        <f t="shared" si="122"/>
        <v>-1603.4677717916838</v>
      </c>
      <c r="BU222" s="87">
        <f t="shared" si="123"/>
        <v>-485.4493567387964</v>
      </c>
      <c r="BV222" s="87">
        <f t="shared" si="124"/>
        <v>76.79071382036679</v>
      </c>
      <c r="BW222" s="87">
        <f t="shared" si="125"/>
        <v>-876.7755047431044</v>
      </c>
      <c r="BX222" s="87">
        <f t="shared" si="126"/>
        <v>-1062.6801246670823</v>
      </c>
      <c r="BY222" s="87">
        <f t="shared" si="127"/>
        <v>1099.2850851128821</v>
      </c>
      <c r="BZ222" s="87">
        <f t="shared" si="128"/>
        <v>578.8307820844665</v>
      </c>
      <c r="CB222" s="87">
        <f t="shared" si="129"/>
        <v>334.49323026778364</v>
      </c>
      <c r="CC222" s="87">
        <f t="shared" si="130"/>
        <v>97.92056829096943</v>
      </c>
      <c r="CD222" s="87">
        <f t="shared" si="131"/>
        <v>418.0676527894988</v>
      </c>
      <c r="CE222" s="87">
        <f t="shared" si="132"/>
        <v>-297.71768814998484</v>
      </c>
      <c r="CF222" s="87">
        <f t="shared" si="133"/>
        <v>372.2506603865281</v>
      </c>
      <c r="CG222" s="87">
        <f t="shared" si="134"/>
        <v>547.3896698370327</v>
      </c>
      <c r="CH222" s="87">
        <f t="shared" si="135"/>
        <v>7163.9383454882</v>
      </c>
      <c r="CI222" s="87">
        <f t="shared" si="136"/>
        <v>-6457.502076950068</v>
      </c>
      <c r="CJ222" s="87">
        <f t="shared" si="137"/>
        <v>-2007.8094154788057</v>
      </c>
      <c r="CK222" s="87">
        <f t="shared" si="138"/>
        <v>-3743.49459675142</v>
      </c>
      <c r="CL222" s="87">
        <f t="shared" si="139"/>
        <v>2034.838819069418</v>
      </c>
      <c r="CM222" s="87">
        <f t="shared" si="140"/>
        <v>-2102.937212823245</v>
      </c>
      <c r="CN222" s="87">
        <f t="shared" si="141"/>
        <v>-751.2220027387964</v>
      </c>
      <c r="CO222" s="87">
        <f t="shared" si="142"/>
        <v>-164.1336295796332</v>
      </c>
      <c r="CP222" s="87">
        <f t="shared" si="143"/>
        <v>-1129.7384237431045</v>
      </c>
      <c r="CQ222" s="87">
        <f t="shared" si="144"/>
        <v>-1206.9265776670823</v>
      </c>
      <c r="CR222" s="87">
        <f t="shared" si="145"/>
        <v>1054.7404591128823</v>
      </c>
      <c r="CS222" s="87">
        <f t="shared" si="146"/>
        <v>431.8132750844665</v>
      </c>
      <c r="CT222" s="9">
        <f t="shared" si="147"/>
        <v>-5406.0289435553605</v>
      </c>
    </row>
    <row r="223" spans="1:98" ht="13.5">
      <c r="A223" s="111" t="s">
        <v>27</v>
      </c>
      <c r="B223" s="3" t="s">
        <v>53</v>
      </c>
      <c r="C223" s="87">
        <v>985.98</v>
      </c>
      <c r="D223" s="87">
        <v>1871.76</v>
      </c>
      <c r="E223" s="87">
        <v>1999.21</v>
      </c>
      <c r="F223" s="87">
        <v>3515.39</v>
      </c>
      <c r="G223" s="87">
        <v>5605.53</v>
      </c>
      <c r="H223" s="87">
        <v>11138</v>
      </c>
      <c r="I223" s="87">
        <v>22527.02</v>
      </c>
      <c r="J223" s="87">
        <v>31363.81</v>
      </c>
      <c r="K223" s="87">
        <v>39259.45</v>
      </c>
      <c r="L223" s="87">
        <v>21142.13</v>
      </c>
      <c r="M223" s="87">
        <v>14808.96</v>
      </c>
      <c r="N223" s="87">
        <v>16062.06</v>
      </c>
      <c r="O223" s="86">
        <v>16109.83</v>
      </c>
      <c r="P223" s="87">
        <v>18916.4</v>
      </c>
      <c r="Q223" s="87">
        <v>24422.23</v>
      </c>
      <c r="R223" s="87">
        <v>29547.07</v>
      </c>
      <c r="S223" s="87">
        <v>18679.58</v>
      </c>
      <c r="T223" s="87">
        <v>21871.29</v>
      </c>
      <c r="U223" s="87">
        <v>20443.47</v>
      </c>
      <c r="W223" s="110">
        <v>0.8729641693811074</v>
      </c>
      <c r="X223" s="110">
        <v>0.087608695652174</v>
      </c>
      <c r="Y223" s="110">
        <v>0.7441535078952628</v>
      </c>
      <c r="Z223" s="110">
        <v>0.6018794407517762</v>
      </c>
      <c r="AA223" s="110">
        <v>0.9754614394047791</v>
      </c>
      <c r="AB223" s="110">
        <v>1.0179263390432043</v>
      </c>
      <c r="AC223" s="110">
        <v>0.36345363507474726</v>
      </c>
      <c r="AD223" s="110">
        <v>0.11418530267331795</v>
      </c>
      <c r="AE223" s="110">
        <v>-0.4534543048861166</v>
      </c>
      <c r="AF223" s="110">
        <v>-0.29552135569773474</v>
      </c>
      <c r="AG223" s="110">
        <v>0.09655743740795297</v>
      </c>
      <c r="AH223" s="110">
        <v>0.017739724110915178</v>
      </c>
      <c r="AI223" s="110">
        <v>0.23558053155251057</v>
      </c>
      <c r="AJ223" s="110">
        <v>0.32874587796552834</v>
      </c>
      <c r="AK223" s="110">
        <v>0.4007053421462028</v>
      </c>
      <c r="AL223" s="110">
        <v>-0.36006245509246915</v>
      </c>
      <c r="AM223" s="110">
        <v>0.18066396398079476</v>
      </c>
      <c r="AN223" s="110">
        <v>-0.07760287606768623</v>
      </c>
      <c r="AP223" s="7">
        <v>0.13627251874699758</v>
      </c>
      <c r="AQ223" s="7">
        <v>0.11418765990307392</v>
      </c>
      <c r="AR223" s="7">
        <v>0.14355102197481312</v>
      </c>
      <c r="AS223" s="7">
        <v>0.10679314472457219</v>
      </c>
      <c r="AT223" s="7">
        <v>0.11650279144443726</v>
      </c>
      <c r="AU223" s="7">
        <v>0.10541216737053585</v>
      </c>
      <c r="AV223" s="7">
        <v>0.08900126888380383</v>
      </c>
      <c r="AW223" s="7">
        <v>0.11284327103950764</v>
      </c>
      <c r="AX223" s="7">
        <v>0.09929270828836373</v>
      </c>
      <c r="AY223" s="7">
        <v>0.09733206263779756</v>
      </c>
      <c r="AZ223" s="7">
        <v>0.08105671723960713</v>
      </c>
      <c r="BA223" s="7">
        <v>0.08524739088964939</v>
      </c>
      <c r="BB223" s="7">
        <v>0.08018</v>
      </c>
      <c r="BC223" s="7">
        <v>0.08398</v>
      </c>
      <c r="BD223" s="7">
        <v>0.08910000000000001</v>
      </c>
      <c r="BE223" s="7">
        <v>0.08034</v>
      </c>
      <c r="BF223" s="7">
        <v>0.06251</v>
      </c>
      <c r="BG223" s="7">
        <v>0.07835</v>
      </c>
      <c r="BI223" s="87">
        <f t="shared" si="111"/>
        <v>860.7252117263844</v>
      </c>
      <c r="BJ223" s="87">
        <f t="shared" si="112"/>
        <v>163.9824521739132</v>
      </c>
      <c r="BK223" s="87">
        <f t="shared" si="113"/>
        <v>1487.7191345192884</v>
      </c>
      <c r="BL223" s="87">
        <f t="shared" si="114"/>
        <v>2115.8409672243865</v>
      </c>
      <c r="BM223" s="87">
        <f t="shared" si="115"/>
        <v>5467.978362426671</v>
      </c>
      <c r="BN223" s="87">
        <f t="shared" si="116"/>
        <v>11337.66356426321</v>
      </c>
      <c r="BO223" s="87">
        <f t="shared" si="117"/>
        <v>8187.527306401533</v>
      </c>
      <c r="BP223" s="87">
        <f t="shared" si="118"/>
        <v>3581.2861378384364</v>
      </c>
      <c r="BQ223" s="87">
        <f t="shared" si="119"/>
        <v>-17802.36660996125</v>
      </c>
      <c r="BR223" s="87">
        <f t="shared" si="120"/>
        <v>-6247.950919937749</v>
      </c>
      <c r="BS223" s="87">
        <f t="shared" si="121"/>
        <v>1429.9152282768791</v>
      </c>
      <c r="BT223" s="87">
        <f t="shared" si="122"/>
        <v>284.93651305296623</v>
      </c>
      <c r="BU223" s="87">
        <f t="shared" si="123"/>
        <v>3795.1623146205816</v>
      </c>
      <c r="BV223" s="87">
        <f t="shared" si="124"/>
        <v>6218.688525947121</v>
      </c>
      <c r="BW223" s="87">
        <f t="shared" si="125"/>
        <v>9786.118028123257</v>
      </c>
      <c r="BX223" s="87">
        <f t="shared" si="126"/>
        <v>-10638.790564989042</v>
      </c>
      <c r="BY223" s="87">
        <f t="shared" si="127"/>
        <v>3374.7269682963747</v>
      </c>
      <c r="BZ223" s="87">
        <f t="shared" si="128"/>
        <v>-1697.2750073104253</v>
      </c>
      <c r="CB223" s="87">
        <f t="shared" si="129"/>
        <v>726.3632336922198</v>
      </c>
      <c r="CC223" s="87">
        <f t="shared" si="130"/>
        <v>-49.74944212626444</v>
      </c>
      <c r="CD223" s="87">
        <f t="shared" si="131"/>
        <v>1200.7304958770223</v>
      </c>
      <c r="CE223" s="87">
        <f t="shared" si="132"/>
        <v>1740.4214141910727</v>
      </c>
      <c r="CF223" s="87">
        <f t="shared" si="133"/>
        <v>4814.918469901136</v>
      </c>
      <c r="CG223" s="87">
        <f t="shared" si="134"/>
        <v>10163.58284409018</v>
      </c>
      <c r="CH223" s="87">
        <f t="shared" si="135"/>
        <v>6182.5939422307065</v>
      </c>
      <c r="CI223" s="87">
        <f t="shared" si="136"/>
        <v>42.09122517681593</v>
      </c>
      <c r="CJ223" s="87">
        <f t="shared" si="137"/>
        <v>-21700.54372637285</v>
      </c>
      <c r="CK223" s="87">
        <f t="shared" si="138"/>
        <v>-8305.758041394209</v>
      </c>
      <c r="CL223" s="87">
        <f t="shared" si="139"/>
        <v>229.5495449442269</v>
      </c>
      <c r="CM223" s="87">
        <f t="shared" si="140"/>
        <v>-1084.3121942600355</v>
      </c>
      <c r="CN223" s="87">
        <f t="shared" si="141"/>
        <v>2503.476145220581</v>
      </c>
      <c r="CO223" s="87">
        <f t="shared" si="142"/>
        <v>4630.089253947121</v>
      </c>
      <c r="CP223" s="87">
        <f t="shared" si="143"/>
        <v>7610.097335123258</v>
      </c>
      <c r="CQ223" s="87">
        <f t="shared" si="144"/>
        <v>-13012.60216878904</v>
      </c>
      <c r="CR223" s="87">
        <f t="shared" si="145"/>
        <v>2207.0664224963743</v>
      </c>
      <c r="CS223" s="87">
        <f t="shared" si="146"/>
        <v>-3410.8905788104253</v>
      </c>
      <c r="CT223" s="9">
        <f t="shared" si="147"/>
        <v>-5512.875824862111</v>
      </c>
    </row>
    <row r="224" spans="2:98" ht="12.75">
      <c r="B224" s="3" t="s">
        <v>58</v>
      </c>
      <c r="C224" s="87">
        <v>5148.97</v>
      </c>
      <c r="D224" s="87">
        <v>4123.11</v>
      </c>
      <c r="E224" s="87">
        <v>2915.08</v>
      </c>
      <c r="F224" s="87">
        <v>3107.33</v>
      </c>
      <c r="G224" s="87">
        <v>3382.51</v>
      </c>
      <c r="H224" s="87">
        <v>3773.97</v>
      </c>
      <c r="I224" s="87">
        <v>2917.03</v>
      </c>
      <c r="J224" s="87">
        <v>2036.72</v>
      </c>
      <c r="K224" s="87">
        <v>992.03</v>
      </c>
      <c r="L224" s="87">
        <v>1275.2</v>
      </c>
      <c r="M224" s="87">
        <v>1279.27</v>
      </c>
      <c r="N224" s="87">
        <v>1305.43</v>
      </c>
      <c r="O224" s="86">
        <v>2099</v>
      </c>
      <c r="P224" s="87">
        <v>1860.56</v>
      </c>
      <c r="Q224" s="87">
        <v>2660.9</v>
      </c>
      <c r="R224" s="87">
        <v>1336.29</v>
      </c>
      <c r="S224" s="87">
        <v>275.69</v>
      </c>
      <c r="T224" s="87">
        <v>1288.2</v>
      </c>
      <c r="U224" s="87">
        <v>2205.19</v>
      </c>
      <c r="W224" s="110">
        <v>-0.23452386690445215</v>
      </c>
      <c r="X224" s="110">
        <v>-0.29359415666190913</v>
      </c>
      <c r="Y224" s="110">
        <v>0.06988352745424309</v>
      </c>
      <c r="Z224" s="110">
        <v>0.08792490557653854</v>
      </c>
      <c r="AA224" s="110">
        <v>0.14685760963904615</v>
      </c>
      <c r="AB224" s="110">
        <v>-0.19122131457698044</v>
      </c>
      <c r="AC224" s="110">
        <v>-0.28376816380449144</v>
      </c>
      <c r="AD224" s="110">
        <v>-0.40718539865513925</v>
      </c>
      <c r="AE224" s="110">
        <v>0.36822660098522175</v>
      </c>
      <c r="AF224" s="110">
        <v>-0.0011843289592117223</v>
      </c>
      <c r="AG224" s="110">
        <v>0.049658508821855296</v>
      </c>
      <c r="AH224" s="110">
        <v>0.6445709638064254</v>
      </c>
      <c r="AI224" s="110">
        <v>-0.07005536398730616</v>
      </c>
      <c r="AJ224" s="110">
        <v>0.41619344202234854</v>
      </c>
      <c r="AK224" s="110">
        <v>-0.4595407680014688</v>
      </c>
      <c r="AL224" s="110">
        <v>-0.7842727771043875</v>
      </c>
      <c r="AM224" s="110">
        <v>3.719745906772837</v>
      </c>
      <c r="AN224" s="110">
        <v>1.0690354598635898</v>
      </c>
      <c r="AP224" s="7">
        <v>0.1121008964174463</v>
      </c>
      <c r="AQ224" s="7">
        <v>0.10026493740727199</v>
      </c>
      <c r="AR224" s="7">
        <v>0.12287460132292614</v>
      </c>
      <c r="AS224" s="7">
        <v>0.09564087685796066</v>
      </c>
      <c r="AT224" s="7">
        <v>0.10440964067573666</v>
      </c>
      <c r="AU224" s="7">
        <v>0.08997804258825876</v>
      </c>
      <c r="AV224" s="7">
        <v>0.0771093534213869</v>
      </c>
      <c r="AW224" s="7">
        <v>0.09887661709418918</v>
      </c>
      <c r="AX224" s="7">
        <v>0.08935148029658413</v>
      </c>
      <c r="AY224" s="7">
        <v>0.09361674770440596</v>
      </c>
      <c r="AZ224" s="7">
        <v>0.08170108993404052</v>
      </c>
      <c r="BA224" s="7">
        <v>0.08836806004909567</v>
      </c>
      <c r="BB224" s="7">
        <v>0.08018</v>
      </c>
      <c r="BC224" s="7">
        <v>0.08398</v>
      </c>
      <c r="BD224" s="7">
        <v>0.08910000000000001</v>
      </c>
      <c r="BE224" s="7">
        <v>0.08034</v>
      </c>
      <c r="BF224" s="7">
        <v>0.06251</v>
      </c>
      <c r="BG224" s="7">
        <v>0.07835</v>
      </c>
      <c r="BI224" s="87">
        <f t="shared" si="111"/>
        <v>-1207.556354975017</v>
      </c>
      <c r="BJ224" s="87">
        <f t="shared" si="112"/>
        <v>-1210.521003274284</v>
      </c>
      <c r="BK224" s="87">
        <f t="shared" si="113"/>
        <v>203.71607321131495</v>
      </c>
      <c r="BL224" s="87">
        <f t="shared" si="114"/>
        <v>273.21169684514547</v>
      </c>
      <c r="BM224" s="87">
        <f t="shared" si="115"/>
        <v>496.74733318017</v>
      </c>
      <c r="BN224" s="87">
        <f t="shared" si="116"/>
        <v>-721.6635045740868</v>
      </c>
      <c r="BO224" s="87">
        <f t="shared" si="117"/>
        <v>-827.7602468626158</v>
      </c>
      <c r="BP224" s="87">
        <f t="shared" si="118"/>
        <v>-829.3226451488953</v>
      </c>
      <c r="BQ224" s="87">
        <f t="shared" si="119"/>
        <v>365.2918349753695</v>
      </c>
      <c r="BR224" s="87">
        <f t="shared" si="120"/>
        <v>-1.5102562887867883</v>
      </c>
      <c r="BS224" s="87">
        <f t="shared" si="121"/>
        <v>63.526640580534824</v>
      </c>
      <c r="BT224" s="87">
        <f t="shared" si="122"/>
        <v>841.4422732818219</v>
      </c>
      <c r="BU224" s="87">
        <f t="shared" si="123"/>
        <v>-147.04620900935564</v>
      </c>
      <c r="BV224" s="87">
        <f t="shared" si="124"/>
        <v>774.3528704891007</v>
      </c>
      <c r="BW224" s="87">
        <f t="shared" si="125"/>
        <v>-1222.7920295751085</v>
      </c>
      <c r="BX224" s="87">
        <f t="shared" si="126"/>
        <v>-1048.0158693168219</v>
      </c>
      <c r="BY224" s="87">
        <f t="shared" si="127"/>
        <v>1025.4967490382035</v>
      </c>
      <c r="BZ224" s="87">
        <f t="shared" si="128"/>
        <v>1377.1314793962765</v>
      </c>
      <c r="CB224" s="87">
        <f t="shared" si="129"/>
        <v>-1784.7605076015557</v>
      </c>
      <c r="CC224" s="87">
        <f t="shared" si="130"/>
        <v>-1623.9243693475812</v>
      </c>
      <c r="CD224" s="87">
        <f t="shared" si="131"/>
        <v>-154.4732196131206</v>
      </c>
      <c r="CE224" s="87">
        <f t="shared" si="132"/>
        <v>-23.976069041901408</v>
      </c>
      <c r="CF224" s="87">
        <f t="shared" si="133"/>
        <v>143.58067949808398</v>
      </c>
      <c r="CG224" s="87">
        <f t="shared" si="134"/>
        <v>-1061.2379379608976</v>
      </c>
      <c r="CH224" s="87">
        <f t="shared" si="135"/>
        <v>-1052.690544073404</v>
      </c>
      <c r="CI224" s="87">
        <f t="shared" si="136"/>
        <v>-1030.706628716972</v>
      </c>
      <c r="CJ224" s="87">
        <f t="shared" si="137"/>
        <v>276.6524859767492</v>
      </c>
      <c r="CK224" s="87">
        <f t="shared" si="138"/>
        <v>-120.89033296144528</v>
      </c>
      <c r="CL224" s="87">
        <f t="shared" si="139"/>
        <v>-40.99111273938519</v>
      </c>
      <c r="CM224" s="87">
        <f t="shared" si="140"/>
        <v>726.083956651931</v>
      </c>
      <c r="CN224" s="87">
        <f t="shared" si="141"/>
        <v>-315.34402900935567</v>
      </c>
      <c r="CO224" s="87">
        <f t="shared" si="142"/>
        <v>618.1030416891008</v>
      </c>
      <c r="CP224" s="87">
        <f t="shared" si="143"/>
        <v>-1459.8782195751087</v>
      </c>
      <c r="CQ224" s="87">
        <f t="shared" si="144"/>
        <v>-1155.3734079168219</v>
      </c>
      <c r="CR224" s="87">
        <f t="shared" si="145"/>
        <v>1008.2633671382034</v>
      </c>
      <c r="CS224" s="87">
        <f t="shared" si="146"/>
        <v>1276.2010093962765</v>
      </c>
      <c r="CT224" s="9">
        <f t="shared" si="147"/>
        <v>-5775.361838207204</v>
      </c>
    </row>
    <row r="225" spans="1:98" ht="13.5">
      <c r="A225" s="113" t="s">
        <v>539</v>
      </c>
      <c r="B225" s="112" t="s">
        <v>538</v>
      </c>
      <c r="C225" s="87">
        <v>6259.7</v>
      </c>
      <c r="D225" s="87">
        <v>6530.96</v>
      </c>
      <c r="E225" s="87">
        <v>4949.03</v>
      </c>
      <c r="F225" s="87">
        <v>7125.01</v>
      </c>
      <c r="G225" s="87">
        <v>8127.63</v>
      </c>
      <c r="H225" s="87">
        <v>12755.65</v>
      </c>
      <c r="I225" s="87">
        <v>18011.34</v>
      </c>
      <c r="J225" s="87">
        <v>12815.18</v>
      </c>
      <c r="K225" s="87">
        <v>8456.15</v>
      </c>
      <c r="L225" s="87">
        <v>9171.15</v>
      </c>
      <c r="M225" s="87">
        <v>7785.55</v>
      </c>
      <c r="N225" s="87">
        <v>9488.67</v>
      </c>
      <c r="O225" s="86">
        <v>10673.09</v>
      </c>
      <c r="P225" s="87">
        <v>9637.9</v>
      </c>
      <c r="Q225" s="87">
        <v>10248.63</v>
      </c>
      <c r="R225" s="87">
        <v>8250.41</v>
      </c>
      <c r="S225" s="87">
        <v>5252.14</v>
      </c>
      <c r="T225" s="87">
        <v>4714.47</v>
      </c>
      <c r="U225" s="87">
        <v>4917.09</v>
      </c>
      <c r="W225" s="110">
        <v>0.06019996386195259</v>
      </c>
      <c r="X225" s="110">
        <v>-0.21133361738389433</v>
      </c>
      <c r="Y225" s="110">
        <v>0.5271024671348821</v>
      </c>
      <c r="Z225" s="110">
        <v>0.1961320754716982</v>
      </c>
      <c r="AA225" s="110">
        <v>0.6794108368167835</v>
      </c>
      <c r="AB225" s="110">
        <v>0.49532128726239555</v>
      </c>
      <c r="AC225" s="110">
        <v>-0.2557847378710909</v>
      </c>
      <c r="AD225" s="110">
        <v>-0.2930135887913571</v>
      </c>
      <c r="AE225" s="110">
        <v>0.19523660294578482</v>
      </c>
      <c r="AF225" s="110">
        <v>-0.10441481259520058</v>
      </c>
      <c r="AG225" s="110">
        <v>0.2854553819129806</v>
      </c>
      <c r="AH225" s="110">
        <v>0.17241641090155846</v>
      </c>
      <c r="AI225" s="110">
        <v>-0.061169120449340086</v>
      </c>
      <c r="AJ225" s="110">
        <v>0.12572653151710722</v>
      </c>
      <c r="AK225" s="110">
        <v>-0.15136346767869158</v>
      </c>
      <c r="AL225" s="110">
        <v>-0.30039882795941786</v>
      </c>
      <c r="AM225" s="110">
        <v>-0.04770118246804278</v>
      </c>
      <c r="AN225" s="110">
        <v>0.13379568710621226</v>
      </c>
      <c r="AP225" s="7">
        <v>0.10870796652592654</v>
      </c>
      <c r="AQ225" s="7">
        <v>0.09673647143227732</v>
      </c>
      <c r="AR225" s="7">
        <v>0.11835000000000001</v>
      </c>
      <c r="AS225" s="7">
        <v>0.09015000000000001</v>
      </c>
      <c r="AT225" s="7">
        <v>0.10097</v>
      </c>
      <c r="AU225" s="7">
        <v>0.08858</v>
      </c>
      <c r="AV225" s="7">
        <v>0.07447000000000001</v>
      </c>
      <c r="AW225" s="7">
        <v>0.09794200000000003</v>
      </c>
      <c r="AX225" s="7">
        <v>0.08304800000000001</v>
      </c>
      <c r="AY225" s="7">
        <v>0.0824</v>
      </c>
      <c r="AZ225" s="7">
        <v>0.06986700000000001</v>
      </c>
      <c r="BA225" s="7">
        <v>0.074631</v>
      </c>
      <c r="BB225" s="7">
        <v>0.08018</v>
      </c>
      <c r="BC225" s="7">
        <v>0.08398</v>
      </c>
      <c r="BD225" s="7">
        <v>0.08910000000000001</v>
      </c>
      <c r="BE225" s="7">
        <v>0.08034</v>
      </c>
      <c r="BF225" s="7">
        <v>0.06251</v>
      </c>
      <c r="BG225" s="7">
        <v>0.07835</v>
      </c>
      <c r="BI225" s="87">
        <f t="shared" si="111"/>
        <v>376.8337137866646</v>
      </c>
      <c r="BJ225" s="87">
        <f t="shared" si="112"/>
        <v>-1380.2114017895185</v>
      </c>
      <c r="BK225" s="87">
        <f t="shared" si="113"/>
        <v>2608.645922924545</v>
      </c>
      <c r="BL225" s="87">
        <f t="shared" si="114"/>
        <v>1397.4429990566043</v>
      </c>
      <c r="BM225" s="87">
        <f t="shared" si="115"/>
        <v>5521.999899637194</v>
      </c>
      <c r="BN225" s="87">
        <f t="shared" si="116"/>
        <v>6318.144977868576</v>
      </c>
      <c r="BO225" s="87">
        <f t="shared" si="117"/>
        <v>-4607.025880607094</v>
      </c>
      <c r="BP225" s="87">
        <f t="shared" si="118"/>
        <v>-3755.0218828072234</v>
      </c>
      <c r="BQ225" s="87">
        <f t="shared" si="119"/>
        <v>1650.9499999999982</v>
      </c>
      <c r="BR225" s="87">
        <f t="shared" si="120"/>
        <v>-957.6039085324737</v>
      </c>
      <c r="BS225" s="87">
        <f t="shared" si="121"/>
        <v>2222.427148652606</v>
      </c>
      <c r="BT225" s="87">
        <f t="shared" si="122"/>
        <v>1636.0024256292907</v>
      </c>
      <c r="BU225" s="87">
        <f t="shared" si="123"/>
        <v>-652.8635277766472</v>
      </c>
      <c r="BV225" s="87">
        <f t="shared" si="124"/>
        <v>1211.7397381087276</v>
      </c>
      <c r="BW225" s="87">
        <f t="shared" si="125"/>
        <v>-1551.2681757558687</v>
      </c>
      <c r="BX225" s="87">
        <f t="shared" si="126"/>
        <v>-2478.4134941846605</v>
      </c>
      <c r="BY225" s="87">
        <f t="shared" si="127"/>
        <v>-250.53328848770622</v>
      </c>
      <c r="BZ225" s="87">
        <f t="shared" si="128"/>
        <v>630.7757529916246</v>
      </c>
      <c r="CB225" s="87">
        <f t="shared" si="129"/>
        <v>-303.64554427567776</v>
      </c>
      <c r="CC225" s="87">
        <f t="shared" si="130"/>
        <v>-2011.9934272548644</v>
      </c>
      <c r="CD225" s="87">
        <f t="shared" si="131"/>
        <v>2022.9282224245453</v>
      </c>
      <c r="CE225" s="87">
        <f t="shared" si="132"/>
        <v>755.1233475566044</v>
      </c>
      <c r="CF225" s="87">
        <f t="shared" si="133"/>
        <v>4701.3530985371945</v>
      </c>
      <c r="CG225" s="87">
        <f t="shared" si="134"/>
        <v>5188.2495008685755</v>
      </c>
      <c r="CH225" s="87">
        <f t="shared" si="135"/>
        <v>-5948.330370407095</v>
      </c>
      <c r="CI225" s="87">
        <f t="shared" si="136"/>
        <v>-5010.166242367224</v>
      </c>
      <c r="CJ225" s="87">
        <f t="shared" si="137"/>
        <v>948.6836547999982</v>
      </c>
      <c r="CK225" s="87">
        <f t="shared" si="138"/>
        <v>-1713.3066685324736</v>
      </c>
      <c r="CL225" s="87">
        <f t="shared" si="139"/>
        <v>1678.474126802606</v>
      </c>
      <c r="CM225" s="87">
        <f t="shared" si="140"/>
        <v>927.8534948592907</v>
      </c>
      <c r="CN225" s="87">
        <f t="shared" si="141"/>
        <v>-1508.6318839766473</v>
      </c>
      <c r="CO225" s="87">
        <f t="shared" si="142"/>
        <v>402.3488961087277</v>
      </c>
      <c r="CP225" s="87">
        <f t="shared" si="143"/>
        <v>-2464.4211087558688</v>
      </c>
      <c r="CQ225" s="87">
        <f t="shared" si="144"/>
        <v>-3141.2514335846604</v>
      </c>
      <c r="CR225" s="87">
        <f t="shared" si="145"/>
        <v>-578.8445598877062</v>
      </c>
      <c r="CS225" s="87">
        <f t="shared" si="146"/>
        <v>261.3970284916245</v>
      </c>
      <c r="CT225" s="9">
        <f t="shared" si="147"/>
        <v>-5794.179868593052</v>
      </c>
    </row>
    <row r="226" spans="1:98" ht="13.5">
      <c r="A226" s="113" t="s">
        <v>14</v>
      </c>
      <c r="B226" s="112" t="s">
        <v>13</v>
      </c>
      <c r="C226" s="87">
        <v>1802.44</v>
      </c>
      <c r="D226" s="87">
        <v>2505.51</v>
      </c>
      <c r="E226" s="87">
        <v>2276.45</v>
      </c>
      <c r="F226" s="87">
        <v>4455.98</v>
      </c>
      <c r="G226" s="87">
        <v>5886.86</v>
      </c>
      <c r="H226" s="87">
        <v>9109.11</v>
      </c>
      <c r="I226" s="87">
        <v>13341.14</v>
      </c>
      <c r="J226" s="87">
        <v>13286.55</v>
      </c>
      <c r="K226" s="87">
        <v>17573.09</v>
      </c>
      <c r="L226" s="87">
        <v>13152.03</v>
      </c>
      <c r="M226" s="87">
        <v>1394.58</v>
      </c>
      <c r="N226" s="87">
        <v>5088.56</v>
      </c>
      <c r="O226" s="86">
        <v>9064.6</v>
      </c>
      <c r="P226" s="87">
        <v>13276.75</v>
      </c>
      <c r="Q226" s="87">
        <v>15576.34</v>
      </c>
      <c r="R226" s="87">
        <v>21236.39</v>
      </c>
      <c r="S226" s="87">
        <v>8379.2</v>
      </c>
      <c r="T226" s="87">
        <v>12292.37</v>
      </c>
      <c r="U226" s="87">
        <v>14455.62</v>
      </c>
      <c r="W226" s="110">
        <v>0.28075426519006275</v>
      </c>
      <c r="X226" s="110">
        <v>0.062397756485160105</v>
      </c>
      <c r="Y226" s="110">
        <v>0.8020237571491422</v>
      </c>
      <c r="Z226" s="110">
        <v>0.3175048828125</v>
      </c>
      <c r="AA226" s="110">
        <v>0.5554526081719633</v>
      </c>
      <c r="AB226" s="110">
        <v>0.11663092685251364</v>
      </c>
      <c r="AC226" s="110">
        <v>-0.0051210924997332485</v>
      </c>
      <c r="AD226" s="110">
        <v>0.32552278820375324</v>
      </c>
      <c r="AE226" s="110">
        <v>-0.2897536507422839</v>
      </c>
      <c r="AF226" s="110">
        <v>-0.8901355507460986</v>
      </c>
      <c r="AG226" s="110">
        <v>2.6599274235355104</v>
      </c>
      <c r="AH226" s="110">
        <v>0.6689801699716713</v>
      </c>
      <c r="AI226" s="110">
        <v>0.4396975329072996</v>
      </c>
      <c r="AJ226" s="110">
        <v>0.14409841960375136</v>
      </c>
      <c r="AK226" s="110">
        <v>0.3869933946807087</v>
      </c>
      <c r="AL226" s="110">
        <v>-0.5884819982466307</v>
      </c>
      <c r="AM226" s="110">
        <v>0.4979463616750468</v>
      </c>
      <c r="AN226" s="110">
        <v>0.20055320867055149</v>
      </c>
      <c r="AP226" s="7">
        <v>0.10809945810302257</v>
      </c>
      <c r="AQ226" s="7">
        <v>0.09650163357472155</v>
      </c>
      <c r="AR226" s="7">
        <v>0.12004424442172545</v>
      </c>
      <c r="AS226" s="7">
        <v>0.09015000000000001</v>
      </c>
      <c r="AT226" s="7">
        <v>0.10097</v>
      </c>
      <c r="AU226" s="7">
        <v>0.08858</v>
      </c>
      <c r="AV226" s="7">
        <v>0.07447000000000001</v>
      </c>
      <c r="AW226" s="7">
        <v>0.09794200000000003</v>
      </c>
      <c r="AX226" s="7">
        <v>0.08239790193663411</v>
      </c>
      <c r="AY226" s="7">
        <v>0.10311889829168286</v>
      </c>
      <c r="AZ226" s="7">
        <v>0.09808959437446384</v>
      </c>
      <c r="BA226" s="7">
        <v>0.10564740111560486</v>
      </c>
      <c r="BB226" s="7">
        <v>0.08018</v>
      </c>
      <c r="BC226" s="7">
        <v>0.08398</v>
      </c>
      <c r="BD226" s="7">
        <v>0.08910000000000001</v>
      </c>
      <c r="BE226" s="7">
        <v>0.08034</v>
      </c>
      <c r="BF226" s="7">
        <v>0.06251</v>
      </c>
      <c r="BG226" s="7">
        <v>0.07835</v>
      </c>
      <c r="BI226" s="87">
        <f t="shared" si="111"/>
        <v>506.0427177491767</v>
      </c>
      <c r="BJ226" s="87">
        <f t="shared" si="112"/>
        <v>156.3382028511335</v>
      </c>
      <c r="BK226" s="87">
        <f t="shared" si="113"/>
        <v>1825.7669819621647</v>
      </c>
      <c r="BL226" s="87">
        <f t="shared" si="114"/>
        <v>1414.7954077148436</v>
      </c>
      <c r="BM226" s="87">
        <f t="shared" si="115"/>
        <v>3269.871740943204</v>
      </c>
      <c r="BN226" s="87">
        <f t="shared" si="116"/>
        <v>1062.4039421015007</v>
      </c>
      <c r="BO226" s="87">
        <f t="shared" si="117"/>
        <v>-68.32121199189123</v>
      </c>
      <c r="BP226" s="87">
        <f t="shared" si="118"/>
        <v>4325.074801608577</v>
      </c>
      <c r="BQ226" s="87">
        <f t="shared" si="119"/>
        <v>-5091.866982322721</v>
      </c>
      <c r="BR226" s="87">
        <f t="shared" si="120"/>
        <v>-11707.089467479213</v>
      </c>
      <c r="BS226" s="87">
        <f t="shared" si="121"/>
        <v>3709.481586314152</v>
      </c>
      <c r="BT226" s="87">
        <f t="shared" si="122"/>
        <v>3404.1457337110483</v>
      </c>
      <c r="BU226" s="87">
        <f t="shared" si="123"/>
        <v>3985.6822567915083</v>
      </c>
      <c r="BV226" s="87">
        <f t="shared" si="124"/>
        <v>1913.158692474106</v>
      </c>
      <c r="BW226" s="87">
        <f t="shared" si="125"/>
        <v>6027.94069330091</v>
      </c>
      <c r="BX226" s="87">
        <f t="shared" si="126"/>
        <v>-12497.233222744766</v>
      </c>
      <c r="BY226" s="87">
        <f t="shared" si="127"/>
        <v>4172.392153747553</v>
      </c>
      <c r="BZ226" s="87">
        <f t="shared" si="128"/>
        <v>2465.274245665627</v>
      </c>
      <c r="CB226" s="87">
        <f t="shared" si="129"/>
        <v>311.1999304859647</v>
      </c>
      <c r="CC226" s="87">
        <f t="shared" si="130"/>
        <v>-85.44760508666711</v>
      </c>
      <c r="CD226" s="87">
        <f t="shared" si="131"/>
        <v>1552.4922617483278</v>
      </c>
      <c r="CE226" s="87">
        <f t="shared" si="132"/>
        <v>1013.0888107148436</v>
      </c>
      <c r="CF226" s="87">
        <f t="shared" si="133"/>
        <v>2675.475486743204</v>
      </c>
      <c r="CG226" s="87">
        <f t="shared" si="134"/>
        <v>255.51897830150048</v>
      </c>
      <c r="CH226" s="87">
        <f t="shared" si="135"/>
        <v>-1061.8359077918913</v>
      </c>
      <c r="CI226" s="87">
        <f t="shared" si="136"/>
        <v>3023.763521508577</v>
      </c>
      <c r="CJ226" s="87">
        <f t="shared" si="137"/>
        <v>-6539.852728866366</v>
      </c>
      <c r="CK226" s="87">
        <f t="shared" si="138"/>
        <v>-13063.312311378373</v>
      </c>
      <c r="CL226" s="87">
        <f t="shared" si="139"/>
        <v>3572.687799791412</v>
      </c>
      <c r="CM226" s="87">
        <f t="shared" si="140"/>
        <v>2866.5525942902254</v>
      </c>
      <c r="CN226" s="87">
        <f t="shared" si="141"/>
        <v>3258.882628791508</v>
      </c>
      <c r="CO226" s="87">
        <f t="shared" si="142"/>
        <v>798.1772274741058</v>
      </c>
      <c r="CP226" s="87">
        <f t="shared" si="143"/>
        <v>4640.08879930091</v>
      </c>
      <c r="CQ226" s="87">
        <f t="shared" si="144"/>
        <v>-14203.364795344765</v>
      </c>
      <c r="CR226" s="87">
        <f t="shared" si="145"/>
        <v>3648.6083617475524</v>
      </c>
      <c r="CS226" s="87">
        <f t="shared" si="146"/>
        <v>1502.167056165627</v>
      </c>
      <c r="CT226" s="9">
        <f t="shared" si="147"/>
        <v>-5835.109891404305</v>
      </c>
    </row>
    <row r="227" spans="1:98" ht="13.5">
      <c r="A227" s="113" t="s">
        <v>355</v>
      </c>
      <c r="B227" s="112" t="s">
        <v>354</v>
      </c>
      <c r="C227" s="87">
        <v>4747.77</v>
      </c>
      <c r="D227" s="87">
        <v>5715.12</v>
      </c>
      <c r="E227" s="87">
        <v>4424.69</v>
      </c>
      <c r="F227" s="87">
        <v>6054.93</v>
      </c>
      <c r="G227" s="87">
        <v>8412.34</v>
      </c>
      <c r="H227" s="87">
        <v>14022.12</v>
      </c>
      <c r="I227" s="87">
        <v>32041.54</v>
      </c>
      <c r="J227" s="87">
        <v>39141.16</v>
      </c>
      <c r="K227" s="87">
        <v>21667.21</v>
      </c>
      <c r="L227" s="87">
        <v>12055.98</v>
      </c>
      <c r="M227" s="87">
        <v>13499.59</v>
      </c>
      <c r="N227" s="87">
        <v>20792.3</v>
      </c>
      <c r="O227" s="86">
        <v>18516.7</v>
      </c>
      <c r="P227" s="87">
        <v>15340.2</v>
      </c>
      <c r="Q227" s="87">
        <v>15807.14</v>
      </c>
      <c r="R227" s="87">
        <v>15985.62</v>
      </c>
      <c r="S227" s="87">
        <v>9459.8</v>
      </c>
      <c r="T227" s="87">
        <v>14455.34</v>
      </c>
      <c r="U227" s="87">
        <v>13601.93</v>
      </c>
      <c r="W227" s="110">
        <v>0.20686096691475386</v>
      </c>
      <c r="X227" s="110">
        <v>-0.2168657528567357</v>
      </c>
      <c r="Y227" s="110">
        <v>0.39581782387876974</v>
      </c>
      <c r="Z227" s="110">
        <v>0.44806988017493743</v>
      </c>
      <c r="AA227" s="110">
        <v>0.7773903648774738</v>
      </c>
      <c r="AB227" s="110">
        <v>1.38403374501515</v>
      </c>
      <c r="AC227" s="110">
        <v>0.232142581203449</v>
      </c>
      <c r="AD227" s="110">
        <v>-0.44403546038141073</v>
      </c>
      <c r="AE227" s="110">
        <v>-0.45063119101529114</v>
      </c>
      <c r="AF227" s="110">
        <v>0.1205038186745504</v>
      </c>
      <c r="AG227" s="110">
        <v>0.503064449635839</v>
      </c>
      <c r="AH227" s="110">
        <v>-0.08626658621173056</v>
      </c>
      <c r="AI227" s="110">
        <v>-0.15586477811219257</v>
      </c>
      <c r="AJ227" s="110">
        <v>0.12450794109872709</v>
      </c>
      <c r="AK227" s="110">
        <v>0.10542643012996855</v>
      </c>
      <c r="AL227" s="110">
        <v>-0.35825545171339557</v>
      </c>
      <c r="AM227" s="110">
        <v>0.5984434915002728</v>
      </c>
      <c r="AN227" s="110">
        <v>0.07699022113757548</v>
      </c>
      <c r="AP227" s="7">
        <v>0.12222335081696153</v>
      </c>
      <c r="AQ227" s="7">
        <v>0.11024151854532464</v>
      </c>
      <c r="AR227" s="7">
        <v>0.1341128674654468</v>
      </c>
      <c r="AS227" s="7">
        <v>0.10184342018528958</v>
      </c>
      <c r="AT227" s="7">
        <v>0.11134582483547703</v>
      </c>
      <c r="AU227" s="7">
        <v>0.09471676872789664</v>
      </c>
      <c r="AV227" s="7">
        <v>0.07848719261679746</v>
      </c>
      <c r="AW227" s="7">
        <v>0.10568155499733478</v>
      </c>
      <c r="AX227" s="7">
        <v>0.0942918598627724</v>
      </c>
      <c r="AY227" s="7">
        <v>0.0952201803168185</v>
      </c>
      <c r="AZ227" s="7">
        <v>0.08393902427009717</v>
      </c>
      <c r="BA227" s="7">
        <v>0.09028976784921774</v>
      </c>
      <c r="BB227" s="7">
        <v>0.08018</v>
      </c>
      <c r="BC227" s="7">
        <v>0.08398</v>
      </c>
      <c r="BD227" s="7">
        <v>0.08910000000000001</v>
      </c>
      <c r="BE227" s="7">
        <v>0.08034</v>
      </c>
      <c r="BF227" s="7">
        <v>0.06251</v>
      </c>
      <c r="BG227" s="7">
        <v>0.07835</v>
      </c>
      <c r="BI227" s="87">
        <f t="shared" si="111"/>
        <v>982.128292888861</v>
      </c>
      <c r="BJ227" s="87">
        <f t="shared" si="112"/>
        <v>-1239.4138014665873</v>
      </c>
      <c r="BK227" s="87">
        <f t="shared" si="113"/>
        <v>1751.3711671381534</v>
      </c>
      <c r="BL227" s="87">
        <f t="shared" si="114"/>
        <v>2713.031759567634</v>
      </c>
      <c r="BM227" s="87">
        <f t="shared" si="115"/>
        <v>6539.672062073369</v>
      </c>
      <c r="BN227" s="87">
        <f t="shared" si="116"/>
        <v>19407.087256651837</v>
      </c>
      <c r="BO227" s="87">
        <f t="shared" si="117"/>
        <v>7438.205801333559</v>
      </c>
      <c r="BP227" s="87">
        <f t="shared" si="118"/>
        <v>-17380.063000462458</v>
      </c>
      <c r="BQ227" s="87">
        <f t="shared" si="119"/>
        <v>-9763.920648278427</v>
      </c>
      <c r="BR227" s="87">
        <f t="shared" si="120"/>
        <v>1452.7916278640062</v>
      </c>
      <c r="BS227" s="87">
        <f t="shared" si="121"/>
        <v>6791.163813659476</v>
      </c>
      <c r="BT227" s="87">
        <f t="shared" si="122"/>
        <v>-1793.6807404901651</v>
      </c>
      <c r="BU227" s="87">
        <f t="shared" si="123"/>
        <v>-2886.1013368700364</v>
      </c>
      <c r="BV227" s="87">
        <f t="shared" si="124"/>
        <v>1909.9767180426934</v>
      </c>
      <c r="BW227" s="87">
        <f t="shared" si="125"/>
        <v>1666.4903407646311</v>
      </c>
      <c r="BX227" s="87">
        <f t="shared" si="126"/>
        <v>-5726.935514018691</v>
      </c>
      <c r="BY227" s="87">
        <f t="shared" si="127"/>
        <v>5661.15574089428</v>
      </c>
      <c r="BZ227" s="87">
        <f t="shared" si="128"/>
        <v>1112.9198232188403</v>
      </c>
      <c r="CB227" s="87">
        <f t="shared" si="129"/>
        <v>401.83993458061553</v>
      </c>
      <c r="CC227" s="87">
        <f t="shared" si="130"/>
        <v>-1869.4573089353432</v>
      </c>
      <c r="CD227" s="87">
        <f t="shared" si="131"/>
        <v>1157.9633035924658</v>
      </c>
      <c r="CE227" s="87">
        <f t="shared" si="132"/>
        <v>2096.3769793851184</v>
      </c>
      <c r="CF227" s="87">
        <f t="shared" si="133"/>
        <v>5602.993125976891</v>
      </c>
      <c r="CG227" s="87">
        <f t="shared" si="134"/>
        <v>18078.957359537024</v>
      </c>
      <c r="CH227" s="87">
        <f t="shared" si="135"/>
        <v>4923.355279614739</v>
      </c>
      <c r="CI227" s="87">
        <f t="shared" si="136"/>
        <v>-21516.56165366194</v>
      </c>
      <c r="CJ227" s="87">
        <f t="shared" si="137"/>
        <v>-11806.962177215688</v>
      </c>
      <c r="CK227" s="87">
        <f t="shared" si="138"/>
        <v>304.8190383680486</v>
      </c>
      <c r="CL227" s="87">
        <f t="shared" si="139"/>
        <v>5658.021401013115</v>
      </c>
      <c r="CM227" s="87">
        <f t="shared" si="140"/>
        <v>-3671.012680541455</v>
      </c>
      <c r="CN227" s="87">
        <f t="shared" si="141"/>
        <v>-4370.770342870036</v>
      </c>
      <c r="CO227" s="87">
        <f t="shared" si="142"/>
        <v>621.7067220426934</v>
      </c>
      <c r="CP227" s="87">
        <f t="shared" si="143"/>
        <v>258.0741667646309</v>
      </c>
      <c r="CQ227" s="87">
        <f t="shared" si="144"/>
        <v>-7011.22022481869</v>
      </c>
      <c r="CR227" s="87">
        <f t="shared" si="145"/>
        <v>5069.82364289428</v>
      </c>
      <c r="CS227" s="87">
        <f t="shared" si="146"/>
        <v>-19.656065781159757</v>
      </c>
      <c r="CT227" s="9">
        <f t="shared" si="147"/>
        <v>-6091.709500054695</v>
      </c>
    </row>
    <row r="228" spans="1:98" ht="13.5">
      <c r="A228" s="113" t="s">
        <v>597</v>
      </c>
      <c r="B228" s="112" t="s">
        <v>596</v>
      </c>
      <c r="C228" s="87">
        <v>2726.18</v>
      </c>
      <c r="D228" s="87">
        <v>5199.91</v>
      </c>
      <c r="E228" s="87">
        <v>2398.28</v>
      </c>
      <c r="F228" s="87">
        <v>3310.44</v>
      </c>
      <c r="G228" s="87">
        <v>3188.15</v>
      </c>
      <c r="H228" s="87">
        <v>5435.2</v>
      </c>
      <c r="I228" s="87">
        <v>7631.16</v>
      </c>
      <c r="J228" s="87">
        <v>8134.03</v>
      </c>
      <c r="K228" s="87">
        <v>16827.06</v>
      </c>
      <c r="L228" s="87">
        <v>14169.97</v>
      </c>
      <c r="M228" s="87">
        <v>10795.61</v>
      </c>
      <c r="N228" s="87">
        <v>12740.77</v>
      </c>
      <c r="O228" s="86">
        <v>12691.61</v>
      </c>
      <c r="P228" s="87">
        <v>13024.48</v>
      </c>
      <c r="Q228" s="87">
        <v>12130.88</v>
      </c>
      <c r="R228" s="87">
        <v>8955.26</v>
      </c>
      <c r="S228" s="87">
        <v>6376.42</v>
      </c>
      <c r="T228" s="87">
        <v>8480.37</v>
      </c>
      <c r="U228" s="87">
        <v>9697.3</v>
      </c>
      <c r="W228" s="110">
        <v>0.9029498474804452</v>
      </c>
      <c r="X228" s="110">
        <v>-0.5511670114417568</v>
      </c>
      <c r="Y228" s="110">
        <v>0.3756463675391313</v>
      </c>
      <c r="Z228" s="110">
        <v>-0.041865389682438026</v>
      </c>
      <c r="AA228" s="110">
        <v>0.6817975396352844</v>
      </c>
      <c r="AB228" s="110">
        <v>0.3839340898044419</v>
      </c>
      <c r="AC228" s="110">
        <v>0.06729493483181148</v>
      </c>
      <c r="AD228" s="110">
        <v>1.0814935335328015</v>
      </c>
      <c r="AE228" s="110">
        <v>-0.17247091451668617</v>
      </c>
      <c r="AF228" s="110">
        <v>-0.24702579774422306</v>
      </c>
      <c r="AG228" s="110">
        <v>0.16249779765004368</v>
      </c>
      <c r="AH228" s="110">
        <v>0.00988304968064635</v>
      </c>
      <c r="AI228" s="110">
        <v>0.010461335280993245</v>
      </c>
      <c r="AJ228" s="110">
        <v>-0.06653160994086149</v>
      </c>
      <c r="AK228" s="110">
        <v>-0.20266609340449138</v>
      </c>
      <c r="AL228" s="110">
        <v>-0.29236882645563367</v>
      </c>
      <c r="AM228" s="110">
        <v>0.3291062851126896</v>
      </c>
      <c r="AN228" s="110">
        <v>0.13731159190693898</v>
      </c>
      <c r="AP228" s="7">
        <v>0.11669484946143192</v>
      </c>
      <c r="AQ228" s="7">
        <v>0.10628846363377394</v>
      </c>
      <c r="AR228" s="7">
        <v>0.13665028001563828</v>
      </c>
      <c r="AS228" s="7">
        <v>0.10469975502676795</v>
      </c>
      <c r="AT228" s="7">
        <v>0.116260662882498</v>
      </c>
      <c r="AU228" s="7">
        <v>0.09875504657052189</v>
      </c>
      <c r="AV228" s="7">
        <v>0.08083756853933613</v>
      </c>
      <c r="AW228" s="7">
        <v>0.09811808521522494</v>
      </c>
      <c r="AX228" s="7">
        <v>0.08304800000000001</v>
      </c>
      <c r="AY228" s="7">
        <v>0.0824</v>
      </c>
      <c r="AZ228" s="7">
        <v>0.06968370301201948</v>
      </c>
      <c r="BA228" s="7">
        <v>0.07669566004757494</v>
      </c>
      <c r="BB228" s="7">
        <v>0.08018</v>
      </c>
      <c r="BC228" s="7">
        <v>0.08398</v>
      </c>
      <c r="BD228" s="7">
        <v>0.08910000000000001</v>
      </c>
      <c r="BE228" s="7">
        <v>0.08034</v>
      </c>
      <c r="BF228" s="7">
        <v>0.06251</v>
      </c>
      <c r="BG228" s="7">
        <v>0.07835</v>
      </c>
      <c r="BI228" s="87">
        <f t="shared" si="111"/>
        <v>2461.6038152042397</v>
      </c>
      <c r="BJ228" s="87">
        <f t="shared" si="112"/>
        <v>-2866.0188544661055</v>
      </c>
      <c r="BK228" s="87">
        <f t="shared" si="113"/>
        <v>900.9051703417479</v>
      </c>
      <c r="BL228" s="87">
        <f t="shared" si="114"/>
        <v>-138.59286062033013</v>
      </c>
      <c r="BM228" s="87">
        <f t="shared" si="115"/>
        <v>2173.672825988232</v>
      </c>
      <c r="BN228" s="87">
        <f t="shared" si="116"/>
        <v>2086.7585649051025</v>
      </c>
      <c r="BO228" s="87">
        <f t="shared" si="117"/>
        <v>513.5384148911265</v>
      </c>
      <c r="BP228" s="87">
        <f t="shared" si="118"/>
        <v>8796.900846561814</v>
      </c>
      <c r="BQ228" s="87">
        <f t="shared" si="119"/>
        <v>-2902.1784268271495</v>
      </c>
      <c r="BR228" s="87">
        <f t="shared" si="120"/>
        <v>-3500.348143261708</v>
      </c>
      <c r="BS228" s="87">
        <f t="shared" si="121"/>
        <v>1754.2628492887882</v>
      </c>
      <c r="BT228" s="87">
        <f t="shared" si="122"/>
        <v>125.91766287968859</v>
      </c>
      <c r="BU228" s="87">
        <f t="shared" si="123"/>
        <v>132.7711874656067</v>
      </c>
      <c r="BV228" s="87">
        <f t="shared" si="124"/>
        <v>-866.5396230425516</v>
      </c>
      <c r="BW228" s="87">
        <f t="shared" si="125"/>
        <v>-2458.5180591586764</v>
      </c>
      <c r="BX228" s="87">
        <f t="shared" si="126"/>
        <v>-2618.238856805078</v>
      </c>
      <c r="BY228" s="87">
        <f t="shared" si="127"/>
        <v>2098.519898518256</v>
      </c>
      <c r="BZ228" s="87">
        <f t="shared" si="128"/>
        <v>1164.4531046598481</v>
      </c>
      <c r="CB228" s="87">
        <f t="shared" si="129"/>
        <v>2143.4726504994733</v>
      </c>
      <c r="CC228" s="87">
        <f t="shared" si="130"/>
        <v>-3418.709299400003</v>
      </c>
      <c r="CD228" s="87">
        <f t="shared" si="131"/>
        <v>573.1795367858429</v>
      </c>
      <c r="CE228" s="87">
        <f t="shared" si="132"/>
        <v>-485.19511765114385</v>
      </c>
      <c r="CF228" s="87">
        <f t="shared" si="133"/>
        <v>1803.016393619396</v>
      </c>
      <c r="CG228" s="87">
        <f t="shared" si="134"/>
        <v>1550.0051357850018</v>
      </c>
      <c r="CH228" s="87">
        <f t="shared" si="135"/>
        <v>-103.3460046435138</v>
      </c>
      <c r="CI228" s="87">
        <f t="shared" si="136"/>
        <v>7998.805397878617</v>
      </c>
      <c r="CJ228" s="87">
        <f t="shared" si="137"/>
        <v>-4299.63210570715</v>
      </c>
      <c r="CK228" s="87">
        <f t="shared" si="138"/>
        <v>-4667.953671261708</v>
      </c>
      <c r="CL228" s="87">
        <f t="shared" si="139"/>
        <v>1001.9847682152005</v>
      </c>
      <c r="CM228" s="87">
        <f t="shared" si="140"/>
        <v>-851.2441017846528</v>
      </c>
      <c r="CN228" s="87">
        <f t="shared" si="141"/>
        <v>-884.8421023343934</v>
      </c>
      <c r="CO228" s="87">
        <f t="shared" si="142"/>
        <v>-1960.3354534425516</v>
      </c>
      <c r="CP228" s="87">
        <f t="shared" si="143"/>
        <v>-3539.379467158676</v>
      </c>
      <c r="CQ228" s="87">
        <f t="shared" si="144"/>
        <v>-3337.7044452050777</v>
      </c>
      <c r="CR228" s="87">
        <f t="shared" si="145"/>
        <v>1699.929884318256</v>
      </c>
      <c r="CS228" s="87">
        <f t="shared" si="146"/>
        <v>500.01611515984814</v>
      </c>
      <c r="CT228" s="9">
        <f t="shared" si="147"/>
        <v>-6277.931886327235</v>
      </c>
    </row>
    <row r="229" spans="1:98" ht="13.5">
      <c r="A229" s="113" t="s">
        <v>429</v>
      </c>
      <c r="B229" s="112" t="s">
        <v>428</v>
      </c>
      <c r="C229" s="87">
        <v>1321.05</v>
      </c>
      <c r="D229" s="87">
        <v>2158.23</v>
      </c>
      <c r="E229" s="87">
        <v>2817.32</v>
      </c>
      <c r="F229" s="87">
        <v>4620.22</v>
      </c>
      <c r="G229" s="87">
        <v>5865.55</v>
      </c>
      <c r="H229" s="87">
        <v>9366.79</v>
      </c>
      <c r="I229" s="87">
        <v>15501.31</v>
      </c>
      <c r="J229" s="87">
        <v>15703.6</v>
      </c>
      <c r="K229" s="87">
        <v>22150.95</v>
      </c>
      <c r="L229" s="87">
        <v>16704.73</v>
      </c>
      <c r="M229" s="87">
        <v>12186.18</v>
      </c>
      <c r="N229" s="87">
        <v>13790.48</v>
      </c>
      <c r="O229" s="86">
        <v>12842.34</v>
      </c>
      <c r="P229" s="87">
        <v>13697.11</v>
      </c>
      <c r="Q229" s="87">
        <v>16332.7</v>
      </c>
      <c r="R229" s="87">
        <v>18043.29</v>
      </c>
      <c r="S229" s="87">
        <v>17231.3</v>
      </c>
      <c r="T229" s="87">
        <v>13342.26</v>
      </c>
      <c r="U229" s="87">
        <v>14219.83</v>
      </c>
      <c r="W229" s="110">
        <v>0.3760942225051729</v>
      </c>
      <c r="X229" s="110">
        <v>0.19876243349525802</v>
      </c>
      <c r="Y229" s="110">
        <v>0.5492305465772589</v>
      </c>
      <c r="Z229" s="110">
        <v>0.24413028585663565</v>
      </c>
      <c r="AA229" s="110">
        <v>0.5806677679331229</v>
      </c>
      <c r="AB229" s="110">
        <v>0.6462456851505844</v>
      </c>
      <c r="AC229" s="110">
        <v>-0.37603277963199866</v>
      </c>
      <c r="AD229" s="110">
        <v>0.43377728449870534</v>
      </c>
      <c r="AE229" s="110">
        <v>-0.2288199372124028</v>
      </c>
      <c r="AF229" s="110">
        <v>-0.25969970304897594</v>
      </c>
      <c r="AG229" s="110">
        <v>0.19805653377525845</v>
      </c>
      <c r="AH229" s="110">
        <v>-0.05240655160489183</v>
      </c>
      <c r="AI229" s="110">
        <v>0.07639684890990783</v>
      </c>
      <c r="AJ229" s="110">
        <v>0.23307042444528703</v>
      </c>
      <c r="AK229" s="110">
        <v>0.17028690266106095</v>
      </c>
      <c r="AL229" s="110">
        <v>0.0012932728453285414</v>
      </c>
      <c r="AM229" s="110">
        <v>-0.20957769612679256</v>
      </c>
      <c r="AN229" s="110">
        <v>0.10857972516381142</v>
      </c>
      <c r="AP229" s="7">
        <v>0.11975347619065524</v>
      </c>
      <c r="AQ229" s="7">
        <v>0.10442632956828657</v>
      </c>
      <c r="AR229" s="7">
        <v>0.12766986627198346</v>
      </c>
      <c r="AS229" s="7">
        <v>0.09523964935810558</v>
      </c>
      <c r="AT229" s="7">
        <v>0.10097</v>
      </c>
      <c r="AU229" s="7">
        <v>0.08858</v>
      </c>
      <c r="AV229" s="7">
        <v>0.07447000000000001</v>
      </c>
      <c r="AW229" s="7">
        <v>0.09794200000000003</v>
      </c>
      <c r="AX229" s="7">
        <v>0.08304800000000001</v>
      </c>
      <c r="AY229" s="7">
        <v>0.0824</v>
      </c>
      <c r="AZ229" s="7">
        <v>0.06986700000000001</v>
      </c>
      <c r="BA229" s="7">
        <v>0.074631</v>
      </c>
      <c r="BB229" s="7">
        <v>0.08018</v>
      </c>
      <c r="BC229" s="7">
        <v>0.08398</v>
      </c>
      <c r="BD229" s="7">
        <v>0.08910000000000001</v>
      </c>
      <c r="BE229" s="7">
        <v>0.08034</v>
      </c>
      <c r="BF229" s="7">
        <v>0.06251</v>
      </c>
      <c r="BG229" s="7">
        <v>0.07835</v>
      </c>
      <c r="BI229" s="87">
        <f t="shared" si="111"/>
        <v>496.8392726404586</v>
      </c>
      <c r="BJ229" s="87">
        <f t="shared" si="112"/>
        <v>428.9750468424707</v>
      </c>
      <c r="BK229" s="87">
        <f t="shared" si="113"/>
        <v>1547.358203483043</v>
      </c>
      <c r="BL229" s="87">
        <f t="shared" si="114"/>
        <v>1127.9356293205453</v>
      </c>
      <c r="BM229" s="87">
        <f t="shared" si="115"/>
        <v>3405.935826200129</v>
      </c>
      <c r="BN229" s="87">
        <f t="shared" si="116"/>
        <v>6053.2476212116435</v>
      </c>
      <c r="BO229" s="87">
        <f t="shared" si="117"/>
        <v>-5829.000687237297</v>
      </c>
      <c r="BP229" s="87">
        <f t="shared" si="118"/>
        <v>6811.864964853869</v>
      </c>
      <c r="BQ229" s="87">
        <f t="shared" si="119"/>
        <v>-5068.578988195074</v>
      </c>
      <c r="BR229" s="87">
        <f t="shared" si="120"/>
        <v>-4338.21342051332</v>
      </c>
      <c r="BS229" s="87">
        <f t="shared" si="121"/>
        <v>2413.5525707613792</v>
      </c>
      <c r="BT229" s="87">
        <f t="shared" si="122"/>
        <v>-722.7115017762286</v>
      </c>
      <c r="BU229" s="87">
        <f t="shared" si="123"/>
        <v>981.1143086296657</v>
      </c>
      <c r="BV229" s="87">
        <f t="shared" si="124"/>
        <v>3192.3912413737858</v>
      </c>
      <c r="BW229" s="87">
        <f t="shared" si="125"/>
        <v>2781.2448950923103</v>
      </c>
      <c r="BX229" s="87">
        <f t="shared" si="126"/>
        <v>23.334896997388018</v>
      </c>
      <c r="BY229" s="87">
        <f t="shared" si="127"/>
        <v>-3611.2961552696006</v>
      </c>
      <c r="BZ229" s="87">
        <f t="shared" si="128"/>
        <v>1448.6989238641147</v>
      </c>
      <c r="CB229" s="87">
        <f t="shared" si="129"/>
        <v>338.63894291879353</v>
      </c>
      <c r="CC229" s="87">
        <f t="shared" si="130"/>
        <v>203.5990095783076</v>
      </c>
      <c r="CD229" s="87">
        <f t="shared" si="131"/>
        <v>1187.6713358376587</v>
      </c>
      <c r="CE229" s="87">
        <f t="shared" si="132"/>
        <v>687.9074965632386</v>
      </c>
      <c r="CF229" s="87">
        <f t="shared" si="133"/>
        <v>2813.6912427001294</v>
      </c>
      <c r="CG229" s="87">
        <f t="shared" si="134"/>
        <v>5223.537363011644</v>
      </c>
      <c r="CH229" s="87">
        <f t="shared" si="135"/>
        <v>-6983.383242937298</v>
      </c>
      <c r="CI229" s="87">
        <f t="shared" si="136"/>
        <v>5273.822973653869</v>
      </c>
      <c r="CJ229" s="87">
        <f t="shared" si="137"/>
        <v>-6908.171083795074</v>
      </c>
      <c r="CK229" s="87">
        <f t="shared" si="138"/>
        <v>-5714.68317251332</v>
      </c>
      <c r="CL229" s="87">
        <f t="shared" si="139"/>
        <v>1562.140732701379</v>
      </c>
      <c r="CM229" s="87">
        <f t="shared" si="140"/>
        <v>-1751.9088146562285</v>
      </c>
      <c r="CN229" s="87">
        <f t="shared" si="141"/>
        <v>-48.584512570334255</v>
      </c>
      <c r="CO229" s="87">
        <f t="shared" si="142"/>
        <v>2042.1079435737854</v>
      </c>
      <c r="CP229" s="87">
        <f t="shared" si="143"/>
        <v>1326.00132509231</v>
      </c>
      <c r="CQ229" s="87">
        <f t="shared" si="144"/>
        <v>-1426.263021602612</v>
      </c>
      <c r="CR229" s="87">
        <f t="shared" si="145"/>
        <v>-4688.424718269601</v>
      </c>
      <c r="CS229" s="87">
        <f t="shared" si="146"/>
        <v>403.3328528641146</v>
      </c>
      <c r="CT229" s="9">
        <f t="shared" si="147"/>
        <v>-6458.967347849238</v>
      </c>
    </row>
    <row r="230" spans="1:98" ht="13.5">
      <c r="A230" s="113" t="s">
        <v>619</v>
      </c>
      <c r="B230" s="112" t="s">
        <v>618</v>
      </c>
      <c r="C230" s="87">
        <v>2214.54</v>
      </c>
      <c r="D230" s="87">
        <v>2606.56</v>
      </c>
      <c r="E230" s="87">
        <v>1742.54</v>
      </c>
      <c r="F230" s="87">
        <v>2140.83</v>
      </c>
      <c r="G230" s="87">
        <v>1909.01</v>
      </c>
      <c r="H230" s="87">
        <v>2516.94</v>
      </c>
      <c r="I230" s="87">
        <v>3373.91</v>
      </c>
      <c r="J230" s="87">
        <v>2792.08</v>
      </c>
      <c r="K230" s="87">
        <v>1835.95</v>
      </c>
      <c r="L230" s="87">
        <v>2948.59</v>
      </c>
      <c r="M230" s="87">
        <v>2208.05</v>
      </c>
      <c r="N230" s="87">
        <v>3833.57</v>
      </c>
      <c r="O230" s="86">
        <v>4634.34</v>
      </c>
      <c r="P230" s="87">
        <v>4423.29</v>
      </c>
      <c r="Q230" s="87">
        <v>7360.13</v>
      </c>
      <c r="R230" s="87">
        <v>7931.91</v>
      </c>
      <c r="S230" s="87">
        <v>3091.58</v>
      </c>
      <c r="T230" s="87">
        <v>2694.58</v>
      </c>
      <c r="U230" s="87">
        <v>2043.17</v>
      </c>
      <c r="W230" s="110">
        <v>0.1932198737304418</v>
      </c>
      <c r="X230" s="110">
        <v>-0.3068163518829511</v>
      </c>
      <c r="Y230" s="110">
        <v>0.33618744192220906</v>
      </c>
      <c r="Z230" s="110">
        <v>-0.06932094779196263</v>
      </c>
      <c r="AA230" s="110">
        <v>0.5189346427904247</v>
      </c>
      <c r="AB230" s="110">
        <v>0.3679984538618315</v>
      </c>
      <c r="AC230" s="110">
        <v>-0.2682601045452795</v>
      </c>
      <c r="AD230" s="110">
        <v>-0.284217362305613</v>
      </c>
      <c r="AE230" s="110">
        <v>0.6452024226968442</v>
      </c>
      <c r="AF230" s="110">
        <v>-0.23497235181017395</v>
      </c>
      <c r="AG230" s="110">
        <v>0.7831982543640896</v>
      </c>
      <c r="AH230" s="110">
        <v>0.23243160562887888</v>
      </c>
      <c r="AI230" s="110">
        <v>-0.04109848921386272</v>
      </c>
      <c r="AJ230" s="110">
        <v>0.12437896496317702</v>
      </c>
      <c r="AK230" s="110">
        <v>0.06645710649088388</v>
      </c>
      <c r="AL230" s="110">
        <v>-0.5975453018180865</v>
      </c>
      <c r="AM230" s="110">
        <v>-0.08842072594843231</v>
      </c>
      <c r="AN230" s="110">
        <v>-0.21861431831841927</v>
      </c>
      <c r="AP230" s="7">
        <v>0.10684</v>
      </c>
      <c r="AQ230" s="7">
        <v>0.09475</v>
      </c>
      <c r="AR230" s="7">
        <v>0.11835000000000001</v>
      </c>
      <c r="AS230" s="7">
        <v>0.09015000000000001</v>
      </c>
      <c r="AT230" s="7">
        <v>0.10097</v>
      </c>
      <c r="AU230" s="7">
        <v>0.08858</v>
      </c>
      <c r="AV230" s="7">
        <v>0.07447000000000001</v>
      </c>
      <c r="AW230" s="7">
        <v>0.09794200000000003</v>
      </c>
      <c r="AX230" s="7">
        <v>0.08304800000000001</v>
      </c>
      <c r="AY230" s="7">
        <v>0.0824</v>
      </c>
      <c r="AZ230" s="7">
        <v>0.07014517878049789</v>
      </c>
      <c r="BA230" s="7">
        <v>0.07596934421397766</v>
      </c>
      <c r="BB230" s="7">
        <v>0.08018</v>
      </c>
      <c r="BC230" s="7">
        <v>0.08398</v>
      </c>
      <c r="BD230" s="7">
        <v>0.08910000000000001</v>
      </c>
      <c r="BE230" s="7">
        <v>0.08034</v>
      </c>
      <c r="BF230" s="7">
        <v>0.06251</v>
      </c>
      <c r="BG230" s="7">
        <v>0.07835</v>
      </c>
      <c r="BI230" s="87">
        <f t="shared" si="111"/>
        <v>427.8931391710126</v>
      </c>
      <c r="BJ230" s="87">
        <f t="shared" si="112"/>
        <v>-799.735230164025</v>
      </c>
      <c r="BK230" s="87">
        <f t="shared" si="113"/>
        <v>585.8200650471261</v>
      </c>
      <c r="BL230" s="87">
        <f t="shared" si="114"/>
        <v>-148.40436466146735</v>
      </c>
      <c r="BM230" s="87">
        <f t="shared" si="115"/>
        <v>990.6514224333486</v>
      </c>
      <c r="BN230" s="87">
        <f t="shared" si="116"/>
        <v>926.2300284629982</v>
      </c>
      <c r="BO230" s="87">
        <f t="shared" si="117"/>
        <v>-905.0854493263639</v>
      </c>
      <c r="BP230" s="87">
        <f t="shared" si="118"/>
        <v>-793.557612946256</v>
      </c>
      <c r="BQ230" s="87">
        <f t="shared" si="119"/>
        <v>1184.5593879502712</v>
      </c>
      <c r="BR230" s="87">
        <f t="shared" si="120"/>
        <v>-692.8371268239608</v>
      </c>
      <c r="BS230" s="87">
        <f t="shared" si="121"/>
        <v>1729.3409055486281</v>
      </c>
      <c r="BT230" s="87">
        <f t="shared" si="122"/>
        <v>891.0428303907013</v>
      </c>
      <c r="BU230" s="87">
        <f t="shared" si="123"/>
        <v>-190.46437250337257</v>
      </c>
      <c r="BV230" s="87">
        <f t="shared" si="124"/>
        <v>550.1642319319712</v>
      </c>
      <c r="BW230" s="87">
        <f t="shared" si="125"/>
        <v>489.1329431967492</v>
      </c>
      <c r="BX230" s="87">
        <f t="shared" si="126"/>
        <v>-4739.6755549438985</v>
      </c>
      <c r="BY230" s="87">
        <f t="shared" si="127"/>
        <v>-273.3597479276544</v>
      </c>
      <c r="BZ230" s="87">
        <f t="shared" si="128"/>
        <v>-589.0737698544461</v>
      </c>
      <c r="CB230" s="87">
        <f t="shared" si="129"/>
        <v>191.29168557101258</v>
      </c>
      <c r="CC230" s="87">
        <f t="shared" si="130"/>
        <v>-1046.706790164025</v>
      </c>
      <c r="CD230" s="87">
        <f t="shared" si="131"/>
        <v>379.59045604712617</v>
      </c>
      <c r="CE230" s="87">
        <f t="shared" si="132"/>
        <v>-341.4001891614674</v>
      </c>
      <c r="CF230" s="87">
        <f t="shared" si="133"/>
        <v>797.8986827333486</v>
      </c>
      <c r="CG230" s="87">
        <f t="shared" si="134"/>
        <v>703.2794832629982</v>
      </c>
      <c r="CH230" s="87">
        <f t="shared" si="135"/>
        <v>-1156.340527026364</v>
      </c>
      <c r="CI230" s="87">
        <f t="shared" si="136"/>
        <v>-1067.019512306256</v>
      </c>
      <c r="CJ230" s="87">
        <f t="shared" si="137"/>
        <v>1032.0874123502713</v>
      </c>
      <c r="CK230" s="87">
        <f t="shared" si="138"/>
        <v>-935.8009428239609</v>
      </c>
      <c r="CL230" s="87">
        <f t="shared" si="139"/>
        <v>1574.45684354235</v>
      </c>
      <c r="CM230" s="87">
        <f t="shared" si="140"/>
        <v>599.8090314923229</v>
      </c>
      <c r="CN230" s="87">
        <f t="shared" si="141"/>
        <v>-562.0457537033726</v>
      </c>
      <c r="CO230" s="87">
        <f t="shared" si="142"/>
        <v>178.69633773197128</v>
      </c>
      <c r="CP230" s="87">
        <f t="shared" si="143"/>
        <v>-166.65463980325094</v>
      </c>
      <c r="CQ230" s="87">
        <f t="shared" si="144"/>
        <v>-5376.925204343898</v>
      </c>
      <c r="CR230" s="87">
        <f t="shared" si="145"/>
        <v>-466.6144137276544</v>
      </c>
      <c r="CS230" s="87">
        <f t="shared" si="146"/>
        <v>-800.1941128544462</v>
      </c>
      <c r="CT230" s="9">
        <f t="shared" si="147"/>
        <v>-6462.592153183295</v>
      </c>
    </row>
    <row r="231" spans="1:98" ht="13.5">
      <c r="A231" s="113" t="s">
        <v>151</v>
      </c>
      <c r="B231" s="112" t="s">
        <v>150</v>
      </c>
      <c r="C231" s="87">
        <v>6112.71</v>
      </c>
      <c r="D231" s="87">
        <v>6850.86</v>
      </c>
      <c r="E231" s="87">
        <v>6078.09</v>
      </c>
      <c r="F231" s="87">
        <v>7544.54</v>
      </c>
      <c r="G231" s="87">
        <v>7708.25</v>
      </c>
      <c r="H231" s="87">
        <v>9788.66</v>
      </c>
      <c r="I231" s="87">
        <v>9005.36</v>
      </c>
      <c r="J231" s="87">
        <v>6235.55</v>
      </c>
      <c r="K231" s="87">
        <v>14960.11</v>
      </c>
      <c r="L231" s="87">
        <v>14026.88</v>
      </c>
      <c r="M231" s="87">
        <v>9260.35</v>
      </c>
      <c r="N231" s="87">
        <v>12051.93</v>
      </c>
      <c r="O231" s="86">
        <v>13588.5</v>
      </c>
      <c r="P231" s="87">
        <v>14601.73</v>
      </c>
      <c r="Q231" s="87">
        <v>16843.49</v>
      </c>
      <c r="R231" s="87">
        <v>18643.87</v>
      </c>
      <c r="S231" s="87">
        <v>13514.04</v>
      </c>
      <c r="T231" s="87">
        <v>16631.51</v>
      </c>
      <c r="U231" s="87">
        <v>17280.33</v>
      </c>
      <c r="W231" s="110">
        <v>0.19735320570474113</v>
      </c>
      <c r="X231" s="110">
        <v>-0.046034982294237525</v>
      </c>
      <c r="Y231" s="110">
        <v>0.31968503937007875</v>
      </c>
      <c r="Z231" s="110">
        <v>0.07483804977838382</v>
      </c>
      <c r="AA231" s="110">
        <v>0.327279936558287</v>
      </c>
      <c r="AB231" s="110">
        <v>-0.04098703471350906</v>
      </c>
      <c r="AC231" s="110">
        <v>-0.2735655099370755</v>
      </c>
      <c r="AD231" s="110">
        <v>0.5465694682675815</v>
      </c>
      <c r="AE231" s="110">
        <v>-0.01280984861087997</v>
      </c>
      <c r="AF231" s="110">
        <v>-0.3284462419952815</v>
      </c>
      <c r="AG231" s="110">
        <v>0.1923044751150147</v>
      </c>
      <c r="AH231" s="110">
        <v>0.17496842991440986</v>
      </c>
      <c r="AI231" s="110">
        <v>0.123305747620583</v>
      </c>
      <c r="AJ231" s="110">
        <v>0.1958283943464325</v>
      </c>
      <c r="AK231" s="110">
        <v>0.13056852024714427</v>
      </c>
      <c r="AL231" s="110">
        <v>-0.253742962287296</v>
      </c>
      <c r="AM231" s="110">
        <v>0.10356890719998302</v>
      </c>
      <c r="AN231" s="110">
        <v>0.0865447045793073</v>
      </c>
      <c r="AP231" s="7">
        <v>0.10684</v>
      </c>
      <c r="AQ231" s="7">
        <v>0.09475</v>
      </c>
      <c r="AR231" s="7">
        <v>0.11835000000000001</v>
      </c>
      <c r="AS231" s="7">
        <v>0.09015000000000001</v>
      </c>
      <c r="AT231" s="7">
        <v>0.10097</v>
      </c>
      <c r="AU231" s="7">
        <v>0.08858</v>
      </c>
      <c r="AV231" s="7">
        <v>0.07447000000000001</v>
      </c>
      <c r="AW231" s="7">
        <v>0.09794200000000003</v>
      </c>
      <c r="AX231" s="7">
        <v>0.08304800000000001</v>
      </c>
      <c r="AY231" s="7">
        <v>0.0824</v>
      </c>
      <c r="AZ231" s="7">
        <v>0.06986700000000001</v>
      </c>
      <c r="BA231" s="7">
        <v>0.074631</v>
      </c>
      <c r="BB231" s="7">
        <v>0.08018</v>
      </c>
      <c r="BC231" s="7">
        <v>0.08398</v>
      </c>
      <c r="BD231" s="7">
        <v>0.08910000000000001</v>
      </c>
      <c r="BE231" s="7">
        <v>0.08034</v>
      </c>
      <c r="BF231" s="7">
        <v>0.06251</v>
      </c>
      <c r="BG231" s="7">
        <v>0.07835</v>
      </c>
      <c r="BI231" s="87">
        <f t="shared" si="111"/>
        <v>1206.3629140434282</v>
      </c>
      <c r="BJ231" s="87">
        <f t="shared" si="112"/>
        <v>-315.37921880030007</v>
      </c>
      <c r="BK231" s="87">
        <f t="shared" si="113"/>
        <v>1943.074440944882</v>
      </c>
      <c r="BL231" s="87">
        <f t="shared" si="114"/>
        <v>564.6186600750078</v>
      </c>
      <c r="BM231" s="87">
        <f t="shared" si="115"/>
        <v>2522.755570975416</v>
      </c>
      <c r="BN231" s="87">
        <f t="shared" si="116"/>
        <v>-401.2081472187376</v>
      </c>
      <c r="BO231" s="87">
        <f t="shared" si="117"/>
        <v>-2463.5559005669425</v>
      </c>
      <c r="BP231" s="87">
        <f t="shared" si="118"/>
        <v>3408.1612478559177</v>
      </c>
      <c r="BQ231" s="87">
        <f t="shared" si="119"/>
        <v>-191.63674430211157</v>
      </c>
      <c r="BR231" s="87">
        <f t="shared" si="120"/>
        <v>-4607.076022918774</v>
      </c>
      <c r="BS231" s="87">
        <f t="shared" si="121"/>
        <v>1780.8067461313265</v>
      </c>
      <c r="BT231" s="87">
        <f t="shared" si="122"/>
        <v>2108.7072695383736</v>
      </c>
      <c r="BU231" s="87">
        <f t="shared" si="123"/>
        <v>1675.540151542292</v>
      </c>
      <c r="BV231" s="87">
        <f t="shared" si="124"/>
        <v>2859.433340580134</v>
      </c>
      <c r="BW231" s="87">
        <f t="shared" si="125"/>
        <v>2199.229565097572</v>
      </c>
      <c r="BX231" s="87">
        <f t="shared" si="126"/>
        <v>-4730.750802299249</v>
      </c>
      <c r="BY231" s="87">
        <f t="shared" si="127"/>
        <v>1399.6343546568587</v>
      </c>
      <c r="BZ231" s="87">
        <f t="shared" si="128"/>
        <v>1439.369119657795</v>
      </c>
      <c r="CB231" s="87">
        <f t="shared" si="129"/>
        <v>553.2809776434282</v>
      </c>
      <c r="CC231" s="87">
        <f t="shared" si="130"/>
        <v>-964.4982038003001</v>
      </c>
      <c r="CD231" s="87">
        <f t="shared" si="131"/>
        <v>1223.7324894448818</v>
      </c>
      <c r="CE231" s="87">
        <f t="shared" si="132"/>
        <v>-115.52162092499219</v>
      </c>
      <c r="CF231" s="87">
        <f t="shared" si="133"/>
        <v>1744.453568475416</v>
      </c>
      <c r="CG231" s="87">
        <f t="shared" si="134"/>
        <v>-1268.2876500187376</v>
      </c>
      <c r="CH231" s="87">
        <f t="shared" si="135"/>
        <v>-3134.1850597669427</v>
      </c>
      <c r="CI231" s="87">
        <f t="shared" si="136"/>
        <v>2797.4390097559176</v>
      </c>
      <c r="CJ231" s="87">
        <f t="shared" si="137"/>
        <v>-1434.0439595821117</v>
      </c>
      <c r="CK231" s="87">
        <f t="shared" si="138"/>
        <v>-5762.890934918774</v>
      </c>
      <c r="CL231" s="87">
        <f t="shared" si="139"/>
        <v>1133.8138726813263</v>
      </c>
      <c r="CM231" s="87">
        <f t="shared" si="140"/>
        <v>1209.2596817083736</v>
      </c>
      <c r="CN231" s="87">
        <f t="shared" si="141"/>
        <v>586.014221542292</v>
      </c>
      <c r="CO231" s="87">
        <f t="shared" si="142"/>
        <v>1633.1800551801339</v>
      </c>
      <c r="CP231" s="87">
        <f t="shared" si="143"/>
        <v>698.474606097572</v>
      </c>
      <c r="CQ231" s="87">
        <f t="shared" si="144"/>
        <v>-6228.599318099248</v>
      </c>
      <c r="CR231" s="87">
        <f t="shared" si="145"/>
        <v>554.8717142568586</v>
      </c>
      <c r="CS231" s="87">
        <f t="shared" si="146"/>
        <v>136.29031115779503</v>
      </c>
      <c r="CT231" s="9">
        <f t="shared" si="147"/>
        <v>-6637.216239167112</v>
      </c>
    </row>
    <row r="232" spans="1:98" ht="13.5">
      <c r="A232" s="113" t="s">
        <v>565</v>
      </c>
      <c r="B232" s="112" t="s">
        <v>564</v>
      </c>
      <c r="C232" s="87">
        <v>6909.47</v>
      </c>
      <c r="D232" s="87">
        <v>8947.42</v>
      </c>
      <c r="E232" s="87">
        <v>8404.35</v>
      </c>
      <c r="F232" s="87">
        <v>11452.07</v>
      </c>
      <c r="G232" s="87">
        <v>11359.23</v>
      </c>
      <c r="H232" s="87">
        <v>11934.96</v>
      </c>
      <c r="I232" s="87">
        <v>12512.36</v>
      </c>
      <c r="J232" s="87">
        <v>6291.67</v>
      </c>
      <c r="K232" s="87">
        <v>7427.2</v>
      </c>
      <c r="L232" s="87">
        <v>12693.2</v>
      </c>
      <c r="M232" s="87">
        <v>12388.74</v>
      </c>
      <c r="N232" s="87">
        <v>12560.8</v>
      </c>
      <c r="O232" s="86">
        <v>17553.4</v>
      </c>
      <c r="P232" s="87">
        <v>17935.92</v>
      </c>
      <c r="Q232" s="87">
        <v>23476.45</v>
      </c>
      <c r="R232" s="87">
        <v>26058.93</v>
      </c>
      <c r="S232" s="87">
        <v>21133.97</v>
      </c>
      <c r="T232" s="87">
        <v>19743.33</v>
      </c>
      <c r="U232" s="87">
        <v>16892.92</v>
      </c>
      <c r="W232" s="110">
        <v>0.31026220614828226</v>
      </c>
      <c r="X232" s="110">
        <v>-0.010109374460890885</v>
      </c>
      <c r="Y232" s="110">
        <v>0.506552805855699</v>
      </c>
      <c r="Z232" s="110">
        <v>0.03458806653864843</v>
      </c>
      <c r="AA232" s="110">
        <v>0.07032962118162711</v>
      </c>
      <c r="AB232" s="110">
        <v>0.0696153605081169</v>
      </c>
      <c r="AC232" s="110">
        <v>-0.4920597714620568</v>
      </c>
      <c r="AD232" s="110">
        <v>0.2095446854330103</v>
      </c>
      <c r="AE232" s="110">
        <v>0.07274345849362529</v>
      </c>
      <c r="AF232" s="110">
        <v>-0.03014137103227521</v>
      </c>
      <c r="AG232" s="110">
        <v>0.0033003300330032292</v>
      </c>
      <c r="AH232" s="110">
        <v>0.32203338206627685</v>
      </c>
      <c r="AI232" s="110">
        <v>0.05763134370997025</v>
      </c>
      <c r="AJ232" s="110">
        <v>0.3418433474852254</v>
      </c>
      <c r="AK232" s="110">
        <v>0.17021052084753796</v>
      </c>
      <c r="AL232" s="110">
        <v>-0.14219423038239842</v>
      </c>
      <c r="AM232" s="110">
        <v>0.03790764055664719</v>
      </c>
      <c r="AN232" s="110">
        <v>-0.07983358913031635</v>
      </c>
      <c r="AP232" s="7">
        <v>0.10684</v>
      </c>
      <c r="AQ232" s="7">
        <v>0.09475</v>
      </c>
      <c r="AR232" s="7">
        <v>0.11835000000000001</v>
      </c>
      <c r="AS232" s="7">
        <v>0.09015000000000001</v>
      </c>
      <c r="AT232" s="7">
        <v>0.10097</v>
      </c>
      <c r="AU232" s="7">
        <v>0.08858</v>
      </c>
      <c r="AV232" s="7">
        <v>0.07767435190888468</v>
      </c>
      <c r="AW232" s="7">
        <v>0.10424201193658608</v>
      </c>
      <c r="AX232" s="7">
        <v>0.08991289171467659</v>
      </c>
      <c r="AY232" s="7">
        <v>0.08927776851174525</v>
      </c>
      <c r="AZ232" s="7">
        <v>0.07745741620095975</v>
      </c>
      <c r="BA232" s="7">
        <v>0.07908542407918734</v>
      </c>
      <c r="BB232" s="7">
        <v>0.08018</v>
      </c>
      <c r="BC232" s="7">
        <v>0.08398</v>
      </c>
      <c r="BD232" s="7">
        <v>0.08910000000000001</v>
      </c>
      <c r="BE232" s="7">
        <v>0.08034</v>
      </c>
      <c r="BF232" s="7">
        <v>0.06251</v>
      </c>
      <c r="BG232" s="7">
        <v>0.07835</v>
      </c>
      <c r="BI232" s="87">
        <f t="shared" si="111"/>
        <v>2143.747405515372</v>
      </c>
      <c r="BJ232" s="87">
        <f t="shared" si="112"/>
        <v>-90.45281923886432</v>
      </c>
      <c r="BK232" s="87">
        <f t="shared" si="113"/>
        <v>4257.247073893343</v>
      </c>
      <c r="BL232" s="87">
        <f t="shared" si="114"/>
        <v>396.1049591652595</v>
      </c>
      <c r="BM232" s="87">
        <f t="shared" si="115"/>
        <v>798.8903428149741</v>
      </c>
      <c r="BN232" s="87">
        <f t="shared" si="116"/>
        <v>830.8565430499548</v>
      </c>
      <c r="BO232" s="87">
        <f t="shared" si="117"/>
        <v>-6156.829002050981</v>
      </c>
      <c r="BP232" s="87">
        <f t="shared" si="118"/>
        <v>1318.386010998308</v>
      </c>
      <c r="BQ232" s="87">
        <f t="shared" si="119"/>
        <v>540.2802149238537</v>
      </c>
      <c r="BR232" s="87">
        <f t="shared" si="120"/>
        <v>-382.59045078687575</v>
      </c>
      <c r="BS232" s="87">
        <f t="shared" si="121"/>
        <v>40.88693069306843</v>
      </c>
      <c r="BT232" s="87">
        <f t="shared" si="122"/>
        <v>4044.99690545809</v>
      </c>
      <c r="BU232" s="87">
        <f t="shared" si="123"/>
        <v>1011.6260286785919</v>
      </c>
      <c r="BV232" s="87">
        <f t="shared" si="124"/>
        <v>6131.274933027203</v>
      </c>
      <c r="BW232" s="87">
        <f t="shared" si="125"/>
        <v>3995.9387821511827</v>
      </c>
      <c r="BX232" s="87">
        <f t="shared" si="126"/>
        <v>-3705.429495938794</v>
      </c>
      <c r="BY232" s="87">
        <f t="shared" si="127"/>
        <v>801.1389382949651</v>
      </c>
      <c r="BZ232" s="87">
        <f t="shared" si="128"/>
        <v>-1576.180895284249</v>
      </c>
      <c r="CB232" s="87">
        <f t="shared" si="129"/>
        <v>1405.539630715372</v>
      </c>
      <c r="CC232" s="87">
        <f t="shared" si="130"/>
        <v>-938.2208642388644</v>
      </c>
      <c r="CD232" s="87">
        <f t="shared" si="131"/>
        <v>3262.5922513933433</v>
      </c>
      <c r="CE232" s="87">
        <f t="shared" si="132"/>
        <v>-636.2991513347405</v>
      </c>
      <c r="CF232" s="87">
        <f t="shared" si="133"/>
        <v>-348.0511102850259</v>
      </c>
      <c r="CG232" s="87">
        <f t="shared" si="134"/>
        <v>-226.3422137500452</v>
      </c>
      <c r="CH232" s="87">
        <f t="shared" si="135"/>
        <v>-7128.718455901634</v>
      </c>
      <c r="CI232" s="87">
        <f t="shared" si="136"/>
        <v>662.5296717572473</v>
      </c>
      <c r="CJ232" s="87">
        <f t="shared" si="137"/>
        <v>-127.52081441939221</v>
      </c>
      <c r="CK232" s="87">
        <f t="shared" si="138"/>
        <v>-1515.8110220601607</v>
      </c>
      <c r="CL232" s="87">
        <f t="shared" si="139"/>
        <v>-918.7128596924097</v>
      </c>
      <c r="CM232" s="87">
        <f t="shared" si="140"/>
        <v>3051.620710684234</v>
      </c>
      <c r="CN232" s="87">
        <f t="shared" si="141"/>
        <v>-395.8055833214083</v>
      </c>
      <c r="CO232" s="87">
        <f t="shared" si="142"/>
        <v>4625.016371427203</v>
      </c>
      <c r="CP232" s="87">
        <f t="shared" si="143"/>
        <v>1904.1870871511824</v>
      </c>
      <c r="CQ232" s="87">
        <f t="shared" si="144"/>
        <v>-5799.003932138794</v>
      </c>
      <c r="CR232" s="87">
        <f t="shared" si="145"/>
        <v>-519.9455264050349</v>
      </c>
      <c r="CS232" s="87">
        <f t="shared" si="146"/>
        <v>-3123.070800784249</v>
      </c>
      <c r="CT232" s="9">
        <f t="shared" si="147"/>
        <v>-6766.016611203176</v>
      </c>
    </row>
    <row r="233" spans="1:98" ht="13.5">
      <c r="A233" s="113" t="s">
        <v>591</v>
      </c>
      <c r="B233" s="112" t="s">
        <v>590</v>
      </c>
      <c r="C233" s="87">
        <v>6233.18</v>
      </c>
      <c r="D233" s="87">
        <v>4012</v>
      </c>
      <c r="E233" s="87">
        <v>2731.66</v>
      </c>
      <c r="F233" s="87">
        <v>4151.39</v>
      </c>
      <c r="G233" s="87">
        <v>5373.87</v>
      </c>
      <c r="H233" s="87">
        <v>7021.22</v>
      </c>
      <c r="I233" s="87">
        <v>7954.03</v>
      </c>
      <c r="J233" s="87">
        <v>6721.25</v>
      </c>
      <c r="K233" s="87">
        <v>11156.07</v>
      </c>
      <c r="L233" s="87">
        <v>13171.81</v>
      </c>
      <c r="M233" s="87">
        <v>16063.71</v>
      </c>
      <c r="N233" s="87">
        <v>16868.5</v>
      </c>
      <c r="O233" s="86">
        <v>22948.57</v>
      </c>
      <c r="P233" s="87">
        <v>22989.77</v>
      </c>
      <c r="Q233" s="87">
        <v>19935.22</v>
      </c>
      <c r="R233" s="87">
        <v>8337.91</v>
      </c>
      <c r="S233" s="87">
        <v>4158.82</v>
      </c>
      <c r="T233" s="87">
        <v>5348.63</v>
      </c>
      <c r="U233" s="87">
        <v>6113.58</v>
      </c>
      <c r="W233" s="110">
        <v>-0.33024760205219716</v>
      </c>
      <c r="X233" s="110">
        <v>-0.24912572855953374</v>
      </c>
      <c r="Y233" s="110">
        <v>1.0933688179197163</v>
      </c>
      <c r="Z233" s="110">
        <v>0.4398771056255959</v>
      </c>
      <c r="AA233" s="110">
        <v>0.5159296593333826</v>
      </c>
      <c r="AB233" s="110">
        <v>0.22477309129738376</v>
      </c>
      <c r="AC233" s="110">
        <v>-0.10763255924546244</v>
      </c>
      <c r="AD233" s="110">
        <v>0.6370459188204991</v>
      </c>
      <c r="AE233" s="110">
        <v>0.24737541708488164</v>
      </c>
      <c r="AF233" s="110">
        <v>0.2471836805706582</v>
      </c>
      <c r="AG233" s="110">
        <v>0.10514752040175779</v>
      </c>
      <c r="AH233" s="110">
        <v>0.44209347092050866</v>
      </c>
      <c r="AI233" s="110">
        <v>0.049484423052676085</v>
      </c>
      <c r="AJ233" s="110">
        <v>-0.09756596975195853</v>
      </c>
      <c r="AK233" s="110">
        <v>-0.5846205316573805</v>
      </c>
      <c r="AL233" s="110">
        <v>-0.5580938419691429</v>
      </c>
      <c r="AM233" s="110">
        <v>0.26629163171736137</v>
      </c>
      <c r="AN233" s="110">
        <v>0.1171290970032921</v>
      </c>
      <c r="AP233" s="7">
        <v>0.11350624243630349</v>
      </c>
      <c r="AQ233" s="7">
        <v>0.10251501956741418</v>
      </c>
      <c r="AR233" s="7">
        <v>0.12907831366522496</v>
      </c>
      <c r="AS233" s="7">
        <v>0.09874637704111924</v>
      </c>
      <c r="AT233" s="7">
        <v>0.11313330414071507</v>
      </c>
      <c r="AU233" s="7">
        <v>0.09672871055160548</v>
      </c>
      <c r="AV233" s="7">
        <v>0.07931387657434888</v>
      </c>
      <c r="AW233" s="7">
        <v>0.10139866453348181</v>
      </c>
      <c r="AX233" s="7">
        <v>0.08419248964486459</v>
      </c>
      <c r="AY233" s="7">
        <v>0.0824</v>
      </c>
      <c r="AZ233" s="7">
        <v>0.06986700000000001</v>
      </c>
      <c r="BA233" s="7">
        <v>0.074631</v>
      </c>
      <c r="BB233" s="7">
        <v>0.08018</v>
      </c>
      <c r="BC233" s="7">
        <v>0.08398</v>
      </c>
      <c r="BD233" s="7">
        <v>0.08910000000000001</v>
      </c>
      <c r="BE233" s="7">
        <v>0.08034</v>
      </c>
      <c r="BF233" s="7">
        <v>0.06251</v>
      </c>
      <c r="BG233" s="7">
        <v>0.07835</v>
      </c>
      <c r="BI233" s="87">
        <f t="shared" si="111"/>
        <v>-2058.492748159714</v>
      </c>
      <c r="BJ233" s="87">
        <f t="shared" si="112"/>
        <v>-999.4924229808494</v>
      </c>
      <c r="BK233" s="87">
        <f t="shared" si="113"/>
        <v>2986.711865158572</v>
      </c>
      <c r="BL233" s="87">
        <f t="shared" si="114"/>
        <v>1826.1014175230428</v>
      </c>
      <c r="BM233" s="87">
        <f t="shared" si="115"/>
        <v>2772.538918401885</v>
      </c>
      <c r="BN233" s="87">
        <f t="shared" si="116"/>
        <v>1578.1813240790168</v>
      </c>
      <c r="BO233" s="87">
        <f t="shared" si="117"/>
        <v>-856.1126052151856</v>
      </c>
      <c r="BP233" s="87">
        <f t="shared" si="118"/>
        <v>4281.74488187228</v>
      </c>
      <c r="BQ233" s="87">
        <f t="shared" si="119"/>
        <v>2759.7374692781354</v>
      </c>
      <c r="BR233" s="87">
        <f t="shared" si="120"/>
        <v>3255.8564755774014</v>
      </c>
      <c r="BS233" s="87">
        <f t="shared" si="121"/>
        <v>1689.0592749529205</v>
      </c>
      <c r="BT233" s="87">
        <f t="shared" si="122"/>
        <v>7457.4537142226</v>
      </c>
      <c r="BU233" s="87">
        <f t="shared" si="123"/>
        <v>1135.5967463339507</v>
      </c>
      <c r="BV233" s="87">
        <f t="shared" si="124"/>
        <v>-2243.0192044244836</v>
      </c>
      <c r="BW233" s="87">
        <f t="shared" si="125"/>
        <v>-11654.538915106845</v>
      </c>
      <c r="BX233" s="87">
        <f t="shared" si="126"/>
        <v>-4653.336225892936</v>
      </c>
      <c r="BY233" s="87">
        <f t="shared" si="127"/>
        <v>1107.4589638187967</v>
      </c>
      <c r="BZ233" s="87">
        <f t="shared" si="128"/>
        <v>626.4802021047183</v>
      </c>
      <c r="CB233" s="87">
        <f t="shared" si="129"/>
        <v>-2765.9975883888324</v>
      </c>
      <c r="CC233" s="87">
        <f t="shared" si="130"/>
        <v>-1410.782681485315</v>
      </c>
      <c r="CD233" s="87">
        <f t="shared" si="131"/>
        <v>2634.113798851824</v>
      </c>
      <c r="CE233" s="87">
        <f t="shared" si="132"/>
        <v>1416.1666953383108</v>
      </c>
      <c r="CF233" s="87">
        <f t="shared" si="133"/>
        <v>2164.5752492792203</v>
      </c>
      <c r="CG233" s="87">
        <f t="shared" si="134"/>
        <v>899.0277669798735</v>
      </c>
      <c r="CH233" s="87">
        <f t="shared" si="135"/>
        <v>-1486.9775589038538</v>
      </c>
      <c r="CI233" s="87">
        <f t="shared" si="136"/>
        <v>3600.219107876615</v>
      </c>
      <c r="CJ233" s="87">
        <f t="shared" si="137"/>
        <v>1820.480161325751</v>
      </c>
      <c r="CK233" s="87">
        <f t="shared" si="138"/>
        <v>2170.4993315774013</v>
      </c>
      <c r="CL233" s="87">
        <f t="shared" si="139"/>
        <v>566.7360483829203</v>
      </c>
      <c r="CM233" s="87">
        <f t="shared" si="140"/>
        <v>6198.540690722601</v>
      </c>
      <c r="CN233" s="87">
        <f t="shared" si="141"/>
        <v>-704.4195962660492</v>
      </c>
      <c r="CO233" s="87">
        <f t="shared" si="142"/>
        <v>-4173.7000890244835</v>
      </c>
      <c r="CP233" s="87">
        <f t="shared" si="143"/>
        <v>-13430.767017106844</v>
      </c>
      <c r="CQ233" s="87">
        <f t="shared" si="144"/>
        <v>-5323.203915292936</v>
      </c>
      <c r="CR233" s="87">
        <f t="shared" si="145"/>
        <v>847.4911256187967</v>
      </c>
      <c r="CS233" s="87">
        <f t="shared" si="146"/>
        <v>207.41504160471823</v>
      </c>
      <c r="CT233" s="9">
        <f t="shared" si="147"/>
        <v>-6770.583428910282</v>
      </c>
    </row>
    <row r="234" spans="1:98" ht="13.5">
      <c r="A234" s="113" t="s">
        <v>455</v>
      </c>
      <c r="B234" s="112" t="s">
        <v>454</v>
      </c>
      <c r="C234" s="87">
        <v>1355.34</v>
      </c>
      <c r="D234" s="87">
        <v>1469.05</v>
      </c>
      <c r="E234" s="87">
        <v>1805.04</v>
      </c>
      <c r="F234" s="87">
        <v>2444.47</v>
      </c>
      <c r="G234" s="87">
        <v>3152.36</v>
      </c>
      <c r="H234" s="87">
        <v>6270.83</v>
      </c>
      <c r="I234" s="87">
        <v>6198.23</v>
      </c>
      <c r="J234" s="87">
        <v>6689.96</v>
      </c>
      <c r="K234" s="87">
        <v>5287.99</v>
      </c>
      <c r="L234" s="87">
        <v>6802.72</v>
      </c>
      <c r="M234" s="87">
        <v>5756.39</v>
      </c>
      <c r="N234" s="87">
        <v>8661.25</v>
      </c>
      <c r="O234" s="86">
        <v>9875.69</v>
      </c>
      <c r="P234" s="87">
        <v>10114.65</v>
      </c>
      <c r="Q234" s="87">
        <v>12273.24</v>
      </c>
      <c r="R234" s="87">
        <v>6977.48</v>
      </c>
      <c r="S234" s="87">
        <v>3538.74</v>
      </c>
      <c r="T234" s="87">
        <v>2859.58</v>
      </c>
      <c r="U234" s="87">
        <v>3653.62</v>
      </c>
      <c r="W234" s="110">
        <v>0.13866851778394818</v>
      </c>
      <c r="X234" s="110">
        <v>-0.1725259093680146</v>
      </c>
      <c r="Y234" s="110">
        <v>0.40745158574235196</v>
      </c>
      <c r="Z234" s="110">
        <v>0.3659703873572959</v>
      </c>
      <c r="AA234" s="110">
        <v>0.8264781021897811</v>
      </c>
      <c r="AB234" s="110">
        <v>-0.04400995094464033</v>
      </c>
      <c r="AC234" s="110">
        <v>0.09098509708839342</v>
      </c>
      <c r="AD234" s="110">
        <v>-0.17224499961682893</v>
      </c>
      <c r="AE234" s="110">
        <v>0.27060212241497017</v>
      </c>
      <c r="AF234" s="110">
        <v>-0.11872233455380077</v>
      </c>
      <c r="AG234" s="110">
        <v>0.42919004950443895</v>
      </c>
      <c r="AH234" s="110">
        <v>0.17883821328107485</v>
      </c>
      <c r="AI234" s="110">
        <v>-0.0049056052843373665</v>
      </c>
      <c r="AJ234" s="110">
        <v>0.14377389918128647</v>
      </c>
      <c r="AK234" s="110">
        <v>-0.2850734556210339</v>
      </c>
      <c r="AL234" s="110">
        <v>-0.447575875682917</v>
      </c>
      <c r="AM234" s="110">
        <v>-0.5977231880280411</v>
      </c>
      <c r="AN234" s="110">
        <v>0.27772915394531505</v>
      </c>
      <c r="AP234" s="7">
        <v>0.10684</v>
      </c>
      <c r="AQ234" s="7">
        <v>0.09475</v>
      </c>
      <c r="AR234" s="7">
        <v>0.11835000000000001</v>
      </c>
      <c r="AS234" s="7">
        <v>0.09015000000000001</v>
      </c>
      <c r="AT234" s="7">
        <v>0.10097</v>
      </c>
      <c r="AU234" s="7">
        <v>0.08858</v>
      </c>
      <c r="AV234" s="7">
        <v>0.07447000000000001</v>
      </c>
      <c r="AW234" s="7">
        <v>0.09811061684478406</v>
      </c>
      <c r="AX234" s="7">
        <v>0.08304800000000001</v>
      </c>
      <c r="AY234" s="7">
        <v>0.0824</v>
      </c>
      <c r="AZ234" s="7">
        <v>0.06986700000000001</v>
      </c>
      <c r="BA234" s="7">
        <v>0.074631</v>
      </c>
      <c r="BB234" s="7">
        <v>0.08018</v>
      </c>
      <c r="BC234" s="7">
        <v>0.08398</v>
      </c>
      <c r="BD234" s="7">
        <v>0.08910000000000001</v>
      </c>
      <c r="BE234" s="7">
        <v>0.08034</v>
      </c>
      <c r="BF234" s="7">
        <v>0.06251</v>
      </c>
      <c r="BG234" s="7">
        <v>0.07835</v>
      </c>
      <c r="BI234" s="87">
        <f t="shared" si="111"/>
        <v>187.9429888932963</v>
      </c>
      <c r="BJ234" s="87">
        <f t="shared" si="112"/>
        <v>-253.44918715708184</v>
      </c>
      <c r="BK234" s="87">
        <f t="shared" si="113"/>
        <v>735.466410328375</v>
      </c>
      <c r="BL234" s="87">
        <f t="shared" si="114"/>
        <v>894.6036327832891</v>
      </c>
      <c r="BM234" s="87">
        <f t="shared" si="115"/>
        <v>2605.3565102189787</v>
      </c>
      <c r="BN234" s="87">
        <f t="shared" si="116"/>
        <v>-275.9789206821789</v>
      </c>
      <c r="BO234" s="87">
        <f t="shared" si="117"/>
        <v>563.9465583261926</v>
      </c>
      <c r="BP234" s="87">
        <f t="shared" si="118"/>
        <v>-1152.312157636601</v>
      </c>
      <c r="BQ234" s="87">
        <f t="shared" si="119"/>
        <v>1430.941317309138</v>
      </c>
      <c r="BR234" s="87">
        <f t="shared" si="120"/>
        <v>-807.6347997158316</v>
      </c>
      <c r="BS234" s="87">
        <f t="shared" si="121"/>
        <v>2470.5853090668575</v>
      </c>
      <c r="BT234" s="87">
        <f t="shared" si="122"/>
        <v>1548.9624747807095</v>
      </c>
      <c r="BU234" s="87">
        <f t="shared" si="123"/>
        <v>-48.44623705047769</v>
      </c>
      <c r="BV234" s="87">
        <f t="shared" si="124"/>
        <v>1454.2226693539992</v>
      </c>
      <c r="BW234" s="87">
        <f t="shared" si="125"/>
        <v>-3498.7749384662984</v>
      </c>
      <c r="BX234" s="87">
        <f t="shared" si="126"/>
        <v>-3122.9517210600397</v>
      </c>
      <c r="BY234" s="87">
        <f t="shared" si="127"/>
        <v>-2115.1869544023502</v>
      </c>
      <c r="BZ234" s="87">
        <f t="shared" si="128"/>
        <v>794.188734038944</v>
      </c>
      <c r="CB234" s="87">
        <f t="shared" si="129"/>
        <v>43.13846329329631</v>
      </c>
      <c r="CC234" s="87">
        <f t="shared" si="130"/>
        <v>-392.6416746570818</v>
      </c>
      <c r="CD234" s="87">
        <f t="shared" si="131"/>
        <v>521.839926328375</v>
      </c>
      <c r="CE234" s="87">
        <f t="shared" si="132"/>
        <v>674.2346622832891</v>
      </c>
      <c r="CF234" s="87">
        <f t="shared" si="133"/>
        <v>2287.0627210189787</v>
      </c>
      <c r="CG234" s="87">
        <f t="shared" si="134"/>
        <v>-831.4490420821788</v>
      </c>
      <c r="CH234" s="87">
        <f t="shared" si="135"/>
        <v>102.36437022619268</v>
      </c>
      <c r="CI234" s="87">
        <f t="shared" si="136"/>
        <v>-1808.6682599035325</v>
      </c>
      <c r="CJ234" s="87">
        <f t="shared" si="137"/>
        <v>991.784323789138</v>
      </c>
      <c r="CK234" s="87">
        <f t="shared" si="138"/>
        <v>-1368.1789277158316</v>
      </c>
      <c r="CL234" s="87">
        <f t="shared" si="139"/>
        <v>2068.4036089368574</v>
      </c>
      <c r="CM234" s="87">
        <f t="shared" si="140"/>
        <v>902.5647260307096</v>
      </c>
      <c r="CN234" s="87">
        <f t="shared" si="141"/>
        <v>-840.2790612504778</v>
      </c>
      <c r="CO234" s="87">
        <f t="shared" si="142"/>
        <v>604.7943623539992</v>
      </c>
      <c r="CP234" s="87">
        <f t="shared" si="143"/>
        <v>-4592.320622466298</v>
      </c>
      <c r="CQ234" s="87">
        <f t="shared" si="144"/>
        <v>-3683.522464260039</v>
      </c>
      <c r="CR234" s="87">
        <f t="shared" si="145"/>
        <v>-2336.39359180235</v>
      </c>
      <c r="CS234" s="87">
        <f t="shared" si="146"/>
        <v>570.140641038944</v>
      </c>
      <c r="CT234" s="9">
        <f t="shared" si="147"/>
        <v>-7087.125838838011</v>
      </c>
    </row>
    <row r="235" spans="1:98" ht="13.5">
      <c r="A235" s="113"/>
      <c r="B235" s="3" t="s">
        <v>71</v>
      </c>
      <c r="C235" s="87">
        <v>2648.9</v>
      </c>
      <c r="D235" s="87">
        <v>2643.64</v>
      </c>
      <c r="E235" s="87">
        <v>2335.7</v>
      </c>
      <c r="F235" s="87">
        <v>3130.5</v>
      </c>
      <c r="G235" s="87">
        <v>4376.83</v>
      </c>
      <c r="H235" s="87">
        <v>5970.76</v>
      </c>
      <c r="I235" s="87">
        <v>6513.7</v>
      </c>
      <c r="J235" s="87">
        <v>5258.96</v>
      </c>
      <c r="K235" s="87">
        <v>7292.71</v>
      </c>
      <c r="L235" s="87">
        <v>7959.38</v>
      </c>
      <c r="M235" s="87">
        <v>6451.76</v>
      </c>
      <c r="N235" s="87">
        <v>8536.75</v>
      </c>
      <c r="O235" s="86">
        <v>8905.07</v>
      </c>
      <c r="P235" s="87">
        <v>8065.16</v>
      </c>
      <c r="Q235" s="87">
        <v>9849.29</v>
      </c>
      <c r="R235" s="87">
        <v>2336.09</v>
      </c>
      <c r="S235" s="87">
        <v>1112.31</v>
      </c>
      <c r="T235" s="87">
        <v>827.66</v>
      </c>
      <c r="U235" s="87">
        <v>2396.29</v>
      </c>
      <c r="W235" s="110">
        <v>0.004490057729313657</v>
      </c>
      <c r="X235" s="110">
        <v>-0.08939974457215838</v>
      </c>
      <c r="Y235" s="110">
        <v>0.36220196353436185</v>
      </c>
      <c r="Z235" s="110">
        <v>0.3737451737451738</v>
      </c>
      <c r="AA235" s="110">
        <v>0.3374554993442007</v>
      </c>
      <c r="AB235" s="110">
        <v>-0.007144858503782436</v>
      </c>
      <c r="AC235" s="110">
        <v>-0.18230563002680966</v>
      </c>
      <c r="AD235" s="110">
        <v>0.4234685073339084</v>
      </c>
      <c r="AE235" s="110">
        <v>0.09879985452782147</v>
      </c>
      <c r="AF235" s="110">
        <v>-0.17045454545454541</v>
      </c>
      <c r="AG235" s="110">
        <v>0.3722569490623753</v>
      </c>
      <c r="AH235" s="110">
        <v>0.08557860050397359</v>
      </c>
      <c r="AI235" s="110">
        <v>-0.030871416710560484</v>
      </c>
      <c r="AJ235" s="110">
        <v>0.23868085302381292</v>
      </c>
      <c r="AK235" s="110">
        <v>-0.7377012605510728</v>
      </c>
      <c r="AL235" s="110">
        <v>-0.781542387297987</v>
      </c>
      <c r="AM235" s="110">
        <v>-0.022063595068137598</v>
      </c>
      <c r="AN235" s="110">
        <v>2.0126078301260786</v>
      </c>
      <c r="AP235" s="7">
        <v>0.11438828693882938</v>
      </c>
      <c r="AQ235" s="7">
        <v>0.10182248827533508</v>
      </c>
      <c r="AR235" s="7">
        <v>0.11835000000000001</v>
      </c>
      <c r="AS235" s="7">
        <v>0.09015000000000001</v>
      </c>
      <c r="AT235" s="7">
        <v>0.10097</v>
      </c>
      <c r="AU235" s="7">
        <v>0.08858</v>
      </c>
      <c r="AV235" s="7">
        <v>0.07447000000000001</v>
      </c>
      <c r="AW235" s="7">
        <v>0.0994635067559132</v>
      </c>
      <c r="AX235" s="7">
        <v>0.08345541984664515</v>
      </c>
      <c r="AY235" s="7">
        <v>0.08217410564219216</v>
      </c>
      <c r="AZ235" s="7">
        <v>0.07083811881009489</v>
      </c>
      <c r="BA235" s="7">
        <v>0.07559624361613985</v>
      </c>
      <c r="BB235" s="7">
        <v>0.08018</v>
      </c>
      <c r="BC235" s="7">
        <v>0.08398</v>
      </c>
      <c r="BD235" s="7">
        <v>0.08910000000000001</v>
      </c>
      <c r="BE235" s="7">
        <v>0.08034</v>
      </c>
      <c r="BF235" s="7">
        <v>0.06251</v>
      </c>
      <c r="BG235" s="7">
        <v>0.07835</v>
      </c>
      <c r="BI235" s="87">
        <f t="shared" si="111"/>
        <v>11.893713919178946</v>
      </c>
      <c r="BJ235" s="87">
        <f t="shared" si="112"/>
        <v>-236.34074074074076</v>
      </c>
      <c r="BK235" s="87">
        <f t="shared" si="113"/>
        <v>845.9951262272089</v>
      </c>
      <c r="BL235" s="87">
        <f t="shared" si="114"/>
        <v>1170.0092664092665</v>
      </c>
      <c r="BM235" s="87">
        <f t="shared" si="115"/>
        <v>1476.985353194678</v>
      </c>
      <c r="BN235" s="87">
        <f t="shared" si="116"/>
        <v>-42.66023536004402</v>
      </c>
      <c r="BO235" s="87">
        <f t="shared" si="117"/>
        <v>-1187.4841823056302</v>
      </c>
      <c r="BP235" s="87">
        <f t="shared" si="118"/>
        <v>2227.003941328731</v>
      </c>
      <c r="BQ235" s="87">
        <f t="shared" si="119"/>
        <v>720.518687113589</v>
      </c>
      <c r="BR235" s="87">
        <f t="shared" si="120"/>
        <v>-1356.7124999999996</v>
      </c>
      <c r="BS235" s="87">
        <f t="shared" si="121"/>
        <v>2401.7124936826704</v>
      </c>
      <c r="BT235" s="87">
        <f t="shared" si="122"/>
        <v>730.5631178522965</v>
      </c>
      <c r="BU235" s="87">
        <f t="shared" si="123"/>
        <v>-274.91212680671083</v>
      </c>
      <c r="BV235" s="87">
        <f t="shared" si="124"/>
        <v>1924.999268573535</v>
      </c>
      <c r="BW235" s="87">
        <f t="shared" si="125"/>
        <v>-7265.8336485330765</v>
      </c>
      <c r="BX235" s="87">
        <f t="shared" si="126"/>
        <v>-1825.7533555429545</v>
      </c>
      <c r="BY235" s="87">
        <f t="shared" si="127"/>
        <v>-24.54155743024013</v>
      </c>
      <c r="BZ235" s="87">
        <f t="shared" si="128"/>
        <v>1665.75499668215</v>
      </c>
      <c r="CB235" s="87">
        <f t="shared" si="129"/>
        <v>-291.1094193530862</v>
      </c>
      <c r="CC235" s="87">
        <f t="shared" si="130"/>
        <v>-505.5227436449476</v>
      </c>
      <c r="CD235" s="87">
        <f t="shared" si="131"/>
        <v>569.5650312272089</v>
      </c>
      <c r="CE235" s="87">
        <f t="shared" si="132"/>
        <v>887.7946914092665</v>
      </c>
      <c r="CF235" s="87">
        <f t="shared" si="133"/>
        <v>1035.056828094678</v>
      </c>
      <c r="CG235" s="87">
        <f t="shared" si="134"/>
        <v>-571.550156160044</v>
      </c>
      <c r="CH235" s="87">
        <f t="shared" si="135"/>
        <v>-1672.5594213056304</v>
      </c>
      <c r="CI235" s="87">
        <f t="shared" si="136"/>
        <v>1703.9293378396537</v>
      </c>
      <c r="CJ235" s="87">
        <f t="shared" si="137"/>
        <v>111.90251224376142</v>
      </c>
      <c r="CK235" s="87">
        <f t="shared" si="138"/>
        <v>-2010.7674329663514</v>
      </c>
      <c r="CL235" s="87">
        <f t="shared" si="139"/>
        <v>1944.6819522684525</v>
      </c>
      <c r="CM235" s="87">
        <f t="shared" si="140"/>
        <v>85.21688516221464</v>
      </c>
      <c r="CN235" s="87">
        <f t="shared" si="141"/>
        <v>-988.9206394067108</v>
      </c>
      <c r="CO235" s="87">
        <f t="shared" si="142"/>
        <v>1247.687131773535</v>
      </c>
      <c r="CP235" s="87">
        <f t="shared" si="143"/>
        <v>-8143.4053875330765</v>
      </c>
      <c r="CQ235" s="87">
        <f t="shared" si="144"/>
        <v>-2013.4348261429545</v>
      </c>
      <c r="CR235" s="87">
        <f t="shared" si="145"/>
        <v>-94.07205553024012</v>
      </c>
      <c r="CS235" s="87">
        <f t="shared" si="146"/>
        <v>1600.90783568215</v>
      </c>
      <c r="CT235" s="9">
        <f t="shared" si="147"/>
        <v>-7104.599876342121</v>
      </c>
    </row>
    <row r="236" spans="1:98" ht="13.5">
      <c r="A236" s="113" t="s">
        <v>127</v>
      </c>
      <c r="B236" s="112" t="s">
        <v>126</v>
      </c>
      <c r="C236" s="87">
        <v>25421.56</v>
      </c>
      <c r="D236" s="87">
        <v>24414.79</v>
      </c>
      <c r="E236" s="87">
        <v>26305.11</v>
      </c>
      <c r="F236" s="87">
        <v>32902.23</v>
      </c>
      <c r="G236" s="87">
        <v>39424.88</v>
      </c>
      <c r="H236" s="87">
        <v>50099.81</v>
      </c>
      <c r="I236" s="87">
        <v>74363.38</v>
      </c>
      <c r="J236" s="87">
        <v>55823.56</v>
      </c>
      <c r="K236" s="87">
        <v>74865.94</v>
      </c>
      <c r="L236" s="87">
        <v>86550.5</v>
      </c>
      <c r="M236" s="87">
        <v>62490.62</v>
      </c>
      <c r="N236" s="87">
        <v>72852.13</v>
      </c>
      <c r="O236" s="86">
        <v>72652.25</v>
      </c>
      <c r="P236" s="87">
        <v>61164.87</v>
      </c>
      <c r="Q236" s="87">
        <v>74763.13</v>
      </c>
      <c r="R236" s="87">
        <v>86767</v>
      </c>
      <c r="S236" s="87">
        <v>82807.88</v>
      </c>
      <c r="T236" s="87">
        <v>83508.38</v>
      </c>
      <c r="U236" s="87">
        <v>74059.94</v>
      </c>
      <c r="W236" s="110">
        <v>0.0005073332718386059</v>
      </c>
      <c r="X236" s="110">
        <v>0.12955792191029358</v>
      </c>
      <c r="Y236" s="110">
        <v>0.30485440855388</v>
      </c>
      <c r="Z236" s="110">
        <v>0.2456096454876695</v>
      </c>
      <c r="AA236" s="110">
        <v>0.3140622449876338</v>
      </c>
      <c r="AB236" s="110">
        <v>0.5182814395857418</v>
      </c>
      <c r="AC236" s="110">
        <v>-0.24788411560751844</v>
      </c>
      <c r="AD236" s="110">
        <v>0.35791138181453097</v>
      </c>
      <c r="AE236" s="110">
        <v>0.17079782875239546</v>
      </c>
      <c r="AF236" s="110">
        <v>-0.26705047783437896</v>
      </c>
      <c r="AG236" s="110">
        <v>0.1927942675799481</v>
      </c>
      <c r="AH236" s="110">
        <v>0.097110696442545</v>
      </c>
      <c r="AI236" s="110">
        <v>-0.13467319424105972</v>
      </c>
      <c r="AJ236" s="110">
        <v>0.2687843019893885</v>
      </c>
      <c r="AK236" s="110">
        <v>0.18036855987198952</v>
      </c>
      <c r="AL236" s="110">
        <v>-0.024702172167116232</v>
      </c>
      <c r="AM236" s="110">
        <v>0.04534022204549948</v>
      </c>
      <c r="AN236" s="110">
        <v>-0.08282557230305287</v>
      </c>
      <c r="AP236" s="7">
        <v>0.10684</v>
      </c>
      <c r="AQ236" s="7">
        <v>0.09475</v>
      </c>
      <c r="AR236" s="7">
        <v>0.11835000000000001</v>
      </c>
      <c r="AS236" s="7">
        <v>0.09015000000000001</v>
      </c>
      <c r="AT236" s="7">
        <v>0.10097</v>
      </c>
      <c r="AU236" s="7">
        <v>0.08858</v>
      </c>
      <c r="AV236" s="7">
        <v>0.07447000000000001</v>
      </c>
      <c r="AW236" s="7">
        <v>0.09794200000000003</v>
      </c>
      <c r="AX236" s="7">
        <v>0.08304800000000001</v>
      </c>
      <c r="AY236" s="7">
        <v>0.0824</v>
      </c>
      <c r="AZ236" s="7">
        <v>0.06986700000000001</v>
      </c>
      <c r="BA236" s="7">
        <v>0.074631</v>
      </c>
      <c r="BB236" s="7">
        <v>0.08018</v>
      </c>
      <c r="BC236" s="7">
        <v>0.08398</v>
      </c>
      <c r="BD236" s="7">
        <v>0.08910000000000001</v>
      </c>
      <c r="BE236" s="7">
        <v>0.08034</v>
      </c>
      <c r="BF236" s="7">
        <v>0.06251</v>
      </c>
      <c r="BG236" s="7">
        <v>0.07835</v>
      </c>
      <c r="BI236" s="87">
        <f t="shared" si="111"/>
        <v>12.89720321004143</v>
      </c>
      <c r="BJ236" s="87">
        <f t="shared" si="112"/>
        <v>3163.129456276217</v>
      </c>
      <c r="BK236" s="87">
        <f t="shared" si="113"/>
        <v>8019.228750994755</v>
      </c>
      <c r="BL236" s="87">
        <f t="shared" si="114"/>
        <v>8081.105046053765</v>
      </c>
      <c r="BM236" s="87">
        <f t="shared" si="115"/>
        <v>12381.866321168063</v>
      </c>
      <c r="BN236" s="87">
        <f t="shared" si="116"/>
        <v>25965.80164977214</v>
      </c>
      <c r="BO236" s="87">
        <f t="shared" si="117"/>
        <v>-18433.500684885825</v>
      </c>
      <c r="BP236" s="87">
        <f t="shared" si="118"/>
        <v>19979.887497406376</v>
      </c>
      <c r="BQ236" s="87">
        <f t="shared" si="119"/>
        <v>12786.939999507114</v>
      </c>
      <c r="BR236" s="87">
        <f t="shared" si="120"/>
        <v>-23113.352381804416</v>
      </c>
      <c r="BS236" s="87">
        <f t="shared" si="121"/>
        <v>12047.833313516858</v>
      </c>
      <c r="BT236" s="87">
        <f t="shared" si="122"/>
        <v>7074.721081622826</v>
      </c>
      <c r="BU236" s="87">
        <f t="shared" si="123"/>
        <v>-9784.310576300031</v>
      </c>
      <c r="BV236" s="87">
        <f t="shared" si="124"/>
        <v>16440.15688922169</v>
      </c>
      <c r="BW236" s="87">
        <f t="shared" si="125"/>
        <v>13484.918089622337</v>
      </c>
      <c r="BX236" s="87">
        <f t="shared" si="126"/>
        <v>-2143.3333724241743</v>
      </c>
      <c r="BY236" s="87">
        <f t="shared" si="127"/>
        <v>3754.5276663170757</v>
      </c>
      <c r="BZ236" s="87">
        <f t="shared" si="128"/>
        <v>-6916.629365600815</v>
      </c>
      <c r="CB236" s="87">
        <f t="shared" si="129"/>
        <v>-2703.1422671899586</v>
      </c>
      <c r="CC236" s="87">
        <f t="shared" si="130"/>
        <v>849.8281037762167</v>
      </c>
      <c r="CD236" s="87">
        <f t="shared" si="131"/>
        <v>4906.018982494755</v>
      </c>
      <c r="CE236" s="87">
        <f t="shared" si="132"/>
        <v>5114.969011553764</v>
      </c>
      <c r="CF236" s="87">
        <f t="shared" si="133"/>
        <v>8401.136187568063</v>
      </c>
      <c r="CG236" s="87">
        <f t="shared" si="134"/>
        <v>21527.960479972142</v>
      </c>
      <c r="CH236" s="87">
        <f t="shared" si="135"/>
        <v>-23971.341593485828</v>
      </c>
      <c r="CI236" s="87">
        <f t="shared" si="136"/>
        <v>14512.416383886377</v>
      </c>
      <c r="CJ236" s="87">
        <f t="shared" si="137"/>
        <v>6569.473414387113</v>
      </c>
      <c r="CK236" s="87">
        <f t="shared" si="138"/>
        <v>-30245.11358180442</v>
      </c>
      <c r="CL236" s="87">
        <f t="shared" si="139"/>
        <v>7681.801165976856</v>
      </c>
      <c r="CM236" s="87">
        <f t="shared" si="140"/>
        <v>1637.6937675928255</v>
      </c>
      <c r="CN236" s="87">
        <f t="shared" si="141"/>
        <v>-15609.567981300032</v>
      </c>
      <c r="CO236" s="87">
        <f t="shared" si="142"/>
        <v>11303.531106621691</v>
      </c>
      <c r="CP236" s="87">
        <f t="shared" si="143"/>
        <v>6823.523206622335</v>
      </c>
      <c r="CQ236" s="87">
        <f t="shared" si="144"/>
        <v>-9114.194152424174</v>
      </c>
      <c r="CR236" s="87">
        <f t="shared" si="145"/>
        <v>-1421.7929124829243</v>
      </c>
      <c r="CS236" s="87">
        <f t="shared" si="146"/>
        <v>-13459.510938600815</v>
      </c>
      <c r="CT236" s="9">
        <f t="shared" si="147"/>
        <v>-7196.311616836014</v>
      </c>
    </row>
    <row r="237" spans="1:98" ht="13.5">
      <c r="A237" s="113" t="s">
        <v>225</v>
      </c>
      <c r="B237" s="112" t="s">
        <v>224</v>
      </c>
      <c r="C237" s="87">
        <v>10580.45</v>
      </c>
      <c r="D237" s="87">
        <v>11121.04</v>
      </c>
      <c r="E237" s="87">
        <v>10943.41</v>
      </c>
      <c r="F237" s="87">
        <v>14953.85</v>
      </c>
      <c r="G237" s="87">
        <v>18749.93</v>
      </c>
      <c r="H237" s="87">
        <v>26531.32</v>
      </c>
      <c r="I237" s="87">
        <v>24451.78</v>
      </c>
      <c r="J237" s="87">
        <v>16497.28</v>
      </c>
      <c r="K237" s="87">
        <v>14551.18</v>
      </c>
      <c r="L237" s="87">
        <v>12236.63</v>
      </c>
      <c r="M237" s="87">
        <v>9627.39</v>
      </c>
      <c r="N237" s="87">
        <v>11016.59</v>
      </c>
      <c r="O237" s="86">
        <v>12298.57</v>
      </c>
      <c r="P237" s="87">
        <v>12312.63</v>
      </c>
      <c r="Q237" s="87">
        <v>15124.94</v>
      </c>
      <c r="R237" s="87">
        <v>13706.05</v>
      </c>
      <c r="S237" s="87">
        <v>10783.73</v>
      </c>
      <c r="T237" s="87">
        <v>11590.87</v>
      </c>
      <c r="U237" s="87">
        <v>11590.64</v>
      </c>
      <c r="W237" s="110">
        <v>-0.008416327675690893</v>
      </c>
      <c r="X237" s="110">
        <v>0.11269863724241991</v>
      </c>
      <c r="Y237" s="110">
        <v>0.38932915201084906</v>
      </c>
      <c r="Z237" s="110">
        <v>0.366276232308443</v>
      </c>
      <c r="AA237" s="110">
        <v>0.47796481514556177</v>
      </c>
      <c r="AB237" s="110">
        <v>0.0008761196960769269</v>
      </c>
      <c r="AC237" s="110">
        <v>-0.28207488793975155</v>
      </c>
      <c r="AD237" s="110">
        <v>-0.07771868233513424</v>
      </c>
      <c r="AE237" s="110">
        <v>-0.11275984682713347</v>
      </c>
      <c r="AF237" s="110">
        <v>-0.18990366088631982</v>
      </c>
      <c r="AG237" s="110">
        <v>0.17134430596517913</v>
      </c>
      <c r="AH237" s="110">
        <v>0.1421918995018412</v>
      </c>
      <c r="AI237" s="110">
        <v>0.019792217273509438</v>
      </c>
      <c r="AJ237" s="110">
        <v>0.3339748461879959</v>
      </c>
      <c r="AK237" s="110">
        <v>-0.06024533035963209</v>
      </c>
      <c r="AL237" s="110">
        <v>-0.13617283218131648</v>
      </c>
      <c r="AM237" s="110">
        <v>0.16403949345353075</v>
      </c>
      <c r="AN237" s="110">
        <v>0.0610942495841984</v>
      </c>
      <c r="AP237" s="7">
        <v>0.11268786698721187</v>
      </c>
      <c r="AQ237" s="7">
        <v>0.09475</v>
      </c>
      <c r="AR237" s="7">
        <v>0.11835000000000001</v>
      </c>
      <c r="AS237" s="7">
        <v>0.09015000000000001</v>
      </c>
      <c r="AT237" s="7">
        <v>0.10097</v>
      </c>
      <c r="AU237" s="7">
        <v>0.08858</v>
      </c>
      <c r="AV237" s="7">
        <v>0.07447000000000001</v>
      </c>
      <c r="AW237" s="7">
        <v>0.09794200000000003</v>
      </c>
      <c r="AX237" s="7">
        <v>0.08304800000000001</v>
      </c>
      <c r="AY237" s="7">
        <v>0.0824</v>
      </c>
      <c r="AZ237" s="7">
        <v>0.06986700000000001</v>
      </c>
      <c r="BA237" s="7">
        <v>0.074631</v>
      </c>
      <c r="BB237" s="7">
        <v>0.08018</v>
      </c>
      <c r="BC237" s="7">
        <v>0.08398</v>
      </c>
      <c r="BD237" s="7">
        <v>0.08910000000000001</v>
      </c>
      <c r="BE237" s="7">
        <v>0.08034</v>
      </c>
      <c r="BF237" s="7">
        <v>0.06251</v>
      </c>
      <c r="BG237" s="7">
        <v>0.07835</v>
      </c>
      <c r="BI237" s="87">
        <f t="shared" si="111"/>
        <v>-89.04853415626371</v>
      </c>
      <c r="BJ237" s="87">
        <f t="shared" si="112"/>
        <v>1253.3260527184416</v>
      </c>
      <c r="BK237" s="87">
        <f t="shared" si="113"/>
        <v>4260.588535407046</v>
      </c>
      <c r="BL237" s="87">
        <f t="shared" si="114"/>
        <v>5477.23983650561</v>
      </c>
      <c r="BM237" s="87">
        <f t="shared" si="115"/>
        <v>8961.806826442224</v>
      </c>
      <c r="BN237" s="87">
        <f t="shared" si="116"/>
        <v>23.244612014919692</v>
      </c>
      <c r="BO237" s="87">
        <f t="shared" si="117"/>
        <v>-6897.2331034274575</v>
      </c>
      <c r="BP237" s="87">
        <f t="shared" si="118"/>
        <v>-1282.1468637137632</v>
      </c>
      <c r="BQ237" s="87">
        <f t="shared" si="119"/>
        <v>-1640.788827954048</v>
      </c>
      <c r="BR237" s="87">
        <f t="shared" si="120"/>
        <v>-2323.7808339113676</v>
      </c>
      <c r="BS237" s="87">
        <f t="shared" si="121"/>
        <v>1649.598457806106</v>
      </c>
      <c r="BT237" s="87">
        <f t="shared" si="122"/>
        <v>1566.4698581329887</v>
      </c>
      <c r="BU237" s="87">
        <f t="shared" si="123"/>
        <v>243.41596959346498</v>
      </c>
      <c r="BV237" s="87">
        <f t="shared" si="124"/>
        <v>4112.108710419703</v>
      </c>
      <c r="BW237" s="87">
        <f t="shared" si="125"/>
        <v>-911.2070069696138</v>
      </c>
      <c r="BX237" s="87">
        <f t="shared" si="126"/>
        <v>-1866.3916465187326</v>
      </c>
      <c r="BY237" s="87">
        <f t="shared" si="127"/>
        <v>1768.957606739643</v>
      </c>
      <c r="BZ237" s="87">
        <f t="shared" si="128"/>
        <v>708.1355046779978</v>
      </c>
      <c r="CB237" s="87">
        <f t="shared" si="129"/>
        <v>-1281.3368764211095</v>
      </c>
      <c r="CC237" s="87">
        <f t="shared" si="130"/>
        <v>199.60751271844148</v>
      </c>
      <c r="CD237" s="87">
        <f t="shared" si="131"/>
        <v>2965.4359619070456</v>
      </c>
      <c r="CE237" s="87">
        <f t="shared" si="132"/>
        <v>4129.15025900561</v>
      </c>
      <c r="CF237" s="87">
        <f t="shared" si="133"/>
        <v>7068.626394342223</v>
      </c>
      <c r="CG237" s="87">
        <f t="shared" si="134"/>
        <v>-2326.8997135850805</v>
      </c>
      <c r="CH237" s="87">
        <f t="shared" si="135"/>
        <v>-8718.157160027458</v>
      </c>
      <c r="CI237" s="87">
        <f t="shared" si="136"/>
        <v>-2897.923461473764</v>
      </c>
      <c r="CJ237" s="87">
        <f t="shared" si="137"/>
        <v>-2849.2352245940483</v>
      </c>
      <c r="CK237" s="87">
        <f t="shared" si="138"/>
        <v>-3332.079145911368</v>
      </c>
      <c r="CL237" s="87">
        <f t="shared" si="139"/>
        <v>976.9616006761057</v>
      </c>
      <c r="CM237" s="87">
        <f t="shared" si="140"/>
        <v>744.2907298429886</v>
      </c>
      <c r="CN237" s="87">
        <f t="shared" si="141"/>
        <v>-742.683373006535</v>
      </c>
      <c r="CO237" s="87">
        <f t="shared" si="142"/>
        <v>3078.094043019704</v>
      </c>
      <c r="CP237" s="87">
        <f t="shared" si="143"/>
        <v>-2258.839160969614</v>
      </c>
      <c r="CQ237" s="87">
        <f t="shared" si="144"/>
        <v>-2967.5357035187326</v>
      </c>
      <c r="CR237" s="87">
        <f t="shared" si="145"/>
        <v>1094.866644439643</v>
      </c>
      <c r="CS237" s="87">
        <f t="shared" si="146"/>
        <v>-200.00915982200232</v>
      </c>
      <c r="CT237" s="9">
        <f t="shared" si="147"/>
        <v>-7317.6658333779515</v>
      </c>
    </row>
    <row r="238" spans="1:98" ht="13.5">
      <c r="A238" s="113"/>
      <c r="B238" s="3" t="s">
        <v>80</v>
      </c>
      <c r="C238" s="87">
        <v>142.49</v>
      </c>
      <c r="D238" s="87">
        <v>72.47</v>
      </c>
      <c r="E238" s="87">
        <v>156.74</v>
      </c>
      <c r="F238" s="87">
        <v>399.82</v>
      </c>
      <c r="G238" s="87">
        <v>427.05</v>
      </c>
      <c r="H238" s="87">
        <v>919.24</v>
      </c>
      <c r="I238" s="87">
        <v>1951.7</v>
      </c>
      <c r="J238" s="87">
        <v>10910.22</v>
      </c>
      <c r="K238" s="87">
        <v>12582.83</v>
      </c>
      <c r="L238" s="87">
        <v>3496.61</v>
      </c>
      <c r="M238" s="87">
        <v>929.97</v>
      </c>
      <c r="N238" s="87">
        <v>3472.63</v>
      </c>
      <c r="O238" s="86">
        <v>2004.94</v>
      </c>
      <c r="P238" s="87">
        <v>1412.79</v>
      </c>
      <c r="Q238" s="87">
        <v>1407.88</v>
      </c>
      <c r="R238" s="87">
        <v>1419.37</v>
      </c>
      <c r="S238" s="87">
        <v>1075.79</v>
      </c>
      <c r="T238" s="87">
        <v>1970.09</v>
      </c>
      <c r="U238" s="87">
        <v>1987.46</v>
      </c>
      <c r="W238" s="110">
        <v>-0.45367027677496985</v>
      </c>
      <c r="X238" s="110">
        <v>1.0660792951541849</v>
      </c>
      <c r="Y238" s="110">
        <v>0.8208955223880599</v>
      </c>
      <c r="Z238" s="110">
        <v>0.08079625292740045</v>
      </c>
      <c r="AA238" s="110">
        <v>1.0666305525460458</v>
      </c>
      <c r="AB238" s="110">
        <v>1.036435124508519</v>
      </c>
      <c r="AC238" s="110">
        <v>4.07941820054061</v>
      </c>
      <c r="AD238" s="110">
        <v>-0.019106989002077857</v>
      </c>
      <c r="AE238" s="110">
        <v>-0.729616616720058</v>
      </c>
      <c r="AF238" s="110">
        <v>-0.7384865278043187</v>
      </c>
      <c r="AG238" s="110">
        <v>2.615272195834856</v>
      </c>
      <c r="AH238" s="110">
        <v>-0.44032339565437095</v>
      </c>
      <c r="AI238" s="110">
        <v>-0.31467003701363194</v>
      </c>
      <c r="AJ238" s="110">
        <v>-0.1296993966857234</v>
      </c>
      <c r="AK238" s="110">
        <v>-0.025337531028637006</v>
      </c>
      <c r="AL238" s="110">
        <v>-0.25688728763549407</v>
      </c>
      <c r="AM238" s="110">
        <v>0.7819108919167432</v>
      </c>
      <c r="AN238" s="110">
        <v>-0.008092133039358185</v>
      </c>
      <c r="AP238" s="7">
        <v>0.1408363595570139</v>
      </c>
      <c r="AQ238" s="7">
        <v>0.12202032755447773</v>
      </c>
      <c r="AR238" s="7">
        <v>0.15310967160494507</v>
      </c>
      <c r="AS238" s="7">
        <v>0.12163189853084053</v>
      </c>
      <c r="AT238" s="7">
        <v>0.13089325268944046</v>
      </c>
      <c r="AU238" s="7">
        <v>0.11177939543295352</v>
      </c>
      <c r="AV238" s="7">
        <v>0.09757325935662342</v>
      </c>
      <c r="AW238" s="7">
        <v>0.13716676550227336</v>
      </c>
      <c r="AX238" s="7">
        <v>0.13294780087387228</v>
      </c>
      <c r="AY238" s="7">
        <v>0.13950370468624837</v>
      </c>
      <c r="AZ238" s="7">
        <v>0.12830764985175727</v>
      </c>
      <c r="BA238" s="7">
        <v>0.133809838708517</v>
      </c>
      <c r="BB238" s="7">
        <v>0.08018</v>
      </c>
      <c r="BC238" s="7">
        <v>0.08398</v>
      </c>
      <c r="BD238" s="7">
        <v>0.08910000000000001</v>
      </c>
      <c r="BE238" s="7">
        <v>0.08034</v>
      </c>
      <c r="BF238" s="7">
        <v>0.06251</v>
      </c>
      <c r="BG238" s="7">
        <v>0.07835</v>
      </c>
      <c r="BI238" s="87">
        <f t="shared" si="111"/>
        <v>-64.64347773766546</v>
      </c>
      <c r="BJ238" s="87">
        <f t="shared" si="112"/>
        <v>77.25876651982378</v>
      </c>
      <c r="BK238" s="87">
        <f t="shared" si="113"/>
        <v>128.6671641791045</v>
      </c>
      <c r="BL238" s="87">
        <f t="shared" si="114"/>
        <v>32.303957845433246</v>
      </c>
      <c r="BM238" s="87">
        <f t="shared" si="115"/>
        <v>455.50457746478884</v>
      </c>
      <c r="BN238" s="87">
        <f t="shared" si="116"/>
        <v>952.7326238532111</v>
      </c>
      <c r="BO238" s="87">
        <f t="shared" si="117"/>
        <v>7961.80050199511</v>
      </c>
      <c r="BP238" s="87">
        <f t="shared" si="118"/>
        <v>-208.46145355024987</v>
      </c>
      <c r="BQ238" s="87">
        <f t="shared" si="119"/>
        <v>-9180.641853363646</v>
      </c>
      <c r="BR238" s="87">
        <f t="shared" si="120"/>
        <v>-2582.199377985859</v>
      </c>
      <c r="BS238" s="87">
        <f t="shared" si="121"/>
        <v>2432.124683960541</v>
      </c>
      <c r="BT238" s="87">
        <f t="shared" si="122"/>
        <v>-1529.0802334512382</v>
      </c>
      <c r="BU238" s="87">
        <f t="shared" si="123"/>
        <v>-630.8945440101112</v>
      </c>
      <c r="BV238" s="87">
        <f t="shared" si="124"/>
        <v>-183.23801064362314</v>
      </c>
      <c r="BW238" s="87">
        <f t="shared" si="125"/>
        <v>-35.67220318459747</v>
      </c>
      <c r="BX238" s="87">
        <f t="shared" si="126"/>
        <v>-364.6181094511912</v>
      </c>
      <c r="BY238" s="87">
        <f t="shared" si="127"/>
        <v>841.1719184151132</v>
      </c>
      <c r="BZ238" s="87">
        <f t="shared" si="128"/>
        <v>-15.942230379509166</v>
      </c>
      <c r="CB238" s="87">
        <f t="shared" si="129"/>
        <v>-84.71125061094438</v>
      </c>
      <c r="CC238" s="87">
        <f t="shared" si="130"/>
        <v>68.41595338195077</v>
      </c>
      <c r="CD238" s="87">
        <f t="shared" si="131"/>
        <v>104.66875425174543</v>
      </c>
      <c r="CE238" s="87">
        <f t="shared" si="132"/>
        <v>-16.326907825167414</v>
      </c>
      <c r="CF238" s="87">
        <f t="shared" si="133"/>
        <v>399.60661390376333</v>
      </c>
      <c r="CG238" s="87">
        <f t="shared" si="134"/>
        <v>849.9805323954229</v>
      </c>
      <c r="CH238" s="87">
        <f t="shared" si="135"/>
        <v>7771.366771708787</v>
      </c>
      <c r="CI238" s="87">
        <f t="shared" si="136"/>
        <v>-1704.9810418684626</v>
      </c>
      <c r="CJ238" s="87">
        <f t="shared" si="137"/>
        <v>-10853.501430633432</v>
      </c>
      <c r="CK238" s="87">
        <f t="shared" si="138"/>
        <v>-3069.9894268288417</v>
      </c>
      <c r="CL238" s="87">
        <f t="shared" si="139"/>
        <v>2312.8024188279023</v>
      </c>
      <c r="CM238" s="87">
        <f t="shared" si="140"/>
        <v>-1993.7522936455957</v>
      </c>
      <c r="CN238" s="87">
        <f t="shared" si="141"/>
        <v>-791.6506332101113</v>
      </c>
      <c r="CO238" s="87">
        <f t="shared" si="142"/>
        <v>-301.88411484362314</v>
      </c>
      <c r="CP238" s="87">
        <f t="shared" si="143"/>
        <v>-161.1143111845975</v>
      </c>
      <c r="CQ238" s="87">
        <f t="shared" si="144"/>
        <v>-478.65029525119115</v>
      </c>
      <c r="CR238" s="87">
        <f t="shared" si="145"/>
        <v>773.9242855151132</v>
      </c>
      <c r="CS238" s="87">
        <f t="shared" si="146"/>
        <v>-170.29878187950916</v>
      </c>
      <c r="CT238" s="9">
        <f t="shared" si="147"/>
        <v>-7346.095157796791</v>
      </c>
    </row>
    <row r="239" spans="1:98" ht="13.5">
      <c r="A239" s="113" t="s">
        <v>449</v>
      </c>
      <c r="B239" s="112" t="s">
        <v>448</v>
      </c>
      <c r="C239" s="87">
        <v>2488.89</v>
      </c>
      <c r="D239" s="87">
        <v>2621.47</v>
      </c>
      <c r="E239" s="87">
        <v>2436.9</v>
      </c>
      <c r="F239" s="87">
        <v>5512.07</v>
      </c>
      <c r="G239" s="87">
        <v>7096.25</v>
      </c>
      <c r="H239" s="87">
        <v>9035.03</v>
      </c>
      <c r="I239" s="87">
        <v>9134.71</v>
      </c>
      <c r="J239" s="87">
        <v>10616.75</v>
      </c>
      <c r="K239" s="87">
        <v>7067.13</v>
      </c>
      <c r="L239" s="87">
        <v>7839.55</v>
      </c>
      <c r="M239" s="87">
        <v>5641.61</v>
      </c>
      <c r="N239" s="87">
        <v>8520.62</v>
      </c>
      <c r="O239" s="86">
        <v>9778.35</v>
      </c>
      <c r="P239" s="87">
        <v>18056.08</v>
      </c>
      <c r="Q239" s="87">
        <v>20024.61</v>
      </c>
      <c r="R239" s="87">
        <v>11201.39</v>
      </c>
      <c r="S239" s="87">
        <v>4352.83</v>
      </c>
      <c r="T239" s="87">
        <v>7056.16</v>
      </c>
      <c r="U239" s="87">
        <v>10713.95</v>
      </c>
      <c r="W239" s="110">
        <v>0.05065502183406112</v>
      </c>
      <c r="X239" s="110">
        <v>-0.07231920199501252</v>
      </c>
      <c r="Y239" s="110">
        <v>0.41577060931899656</v>
      </c>
      <c r="Z239" s="110">
        <v>0.2518987341772152</v>
      </c>
      <c r="AA239" s="110">
        <v>0.26188068756319494</v>
      </c>
      <c r="AB239" s="110">
        <v>0.011618589743589869</v>
      </c>
      <c r="AC239" s="110">
        <v>0.16079207920792093</v>
      </c>
      <c r="AD239" s="110">
        <v>-0.3077447969976118</v>
      </c>
      <c r="AE239" s="110">
        <v>0.16855593888615084</v>
      </c>
      <c r="AF239" s="110">
        <v>-0.29692113032475753</v>
      </c>
      <c r="AG239" s="110">
        <v>0.6538692261547692</v>
      </c>
      <c r="AH239" s="110">
        <v>0.2393906420021763</v>
      </c>
      <c r="AI239" s="110">
        <v>0.16098346260793206</v>
      </c>
      <c r="AJ239" s="110">
        <v>0.1654103113576202</v>
      </c>
      <c r="AK239" s="110">
        <v>-0.3111452429368753</v>
      </c>
      <c r="AL239" s="110">
        <v>-0.5860628709606507</v>
      </c>
      <c r="AM239" s="110">
        <v>0.6463849480312571</v>
      </c>
      <c r="AN239" s="110">
        <v>0.5233399382516934</v>
      </c>
      <c r="AP239" s="7">
        <v>0.11349580562582631</v>
      </c>
      <c r="AQ239" s="7">
        <v>0.09871866915319819</v>
      </c>
      <c r="AR239" s="7">
        <v>0.12560298615498822</v>
      </c>
      <c r="AS239" s="7">
        <v>0.09636974731379269</v>
      </c>
      <c r="AT239" s="7">
        <v>0.10649758164596393</v>
      </c>
      <c r="AU239" s="7">
        <v>0.0905602514282851</v>
      </c>
      <c r="AV239" s="7">
        <v>0.07525986483810615</v>
      </c>
      <c r="AW239" s="7">
        <v>0.10110290684180726</v>
      </c>
      <c r="AX239" s="7">
        <v>0.08777212145955757</v>
      </c>
      <c r="AY239" s="7">
        <v>0.0854202534374982</v>
      </c>
      <c r="AZ239" s="7">
        <v>0.07419630388451288</v>
      </c>
      <c r="BA239" s="7">
        <v>0.08077520619410444</v>
      </c>
      <c r="BB239" s="7">
        <v>0.08018</v>
      </c>
      <c r="BC239" s="7">
        <v>0.08398</v>
      </c>
      <c r="BD239" s="7">
        <v>0.08910000000000001</v>
      </c>
      <c r="BE239" s="7">
        <v>0.08034</v>
      </c>
      <c r="BF239" s="7">
        <v>0.06251</v>
      </c>
      <c r="BG239" s="7">
        <v>0.07835</v>
      </c>
      <c r="BI239" s="87">
        <f t="shared" si="111"/>
        <v>126.07477729257637</v>
      </c>
      <c r="BJ239" s="87">
        <f t="shared" si="112"/>
        <v>-189.58261845386545</v>
      </c>
      <c r="BK239" s="87">
        <f t="shared" si="113"/>
        <v>1013.1913978494628</v>
      </c>
      <c r="BL239" s="87">
        <f t="shared" si="114"/>
        <v>1388.4834556962026</v>
      </c>
      <c r="BM239" s="87">
        <f t="shared" si="115"/>
        <v>1858.370829120322</v>
      </c>
      <c r="BN239" s="87">
        <f t="shared" si="116"/>
        <v>104.97430689102679</v>
      </c>
      <c r="BO239" s="87">
        <f t="shared" si="117"/>
        <v>1468.7890138613873</v>
      </c>
      <c r="BP239" s="87">
        <f t="shared" si="118"/>
        <v>-3267.249573524395</v>
      </c>
      <c r="BQ239" s="87">
        <f t="shared" si="119"/>
        <v>1191.2067323804831</v>
      </c>
      <c r="BR239" s="87">
        <f t="shared" si="120"/>
        <v>-2327.7280472374528</v>
      </c>
      <c r="BS239" s="87">
        <f t="shared" si="121"/>
        <v>3688.875164967007</v>
      </c>
      <c r="BT239" s="87">
        <f t="shared" si="122"/>
        <v>2039.7566920565837</v>
      </c>
      <c r="BU239" s="87">
        <f t="shared" si="123"/>
        <v>1574.1526415922724</v>
      </c>
      <c r="BV239" s="87">
        <f t="shared" si="124"/>
        <v>2986.661814698099</v>
      </c>
      <c r="BW239" s="87">
        <f t="shared" si="125"/>
        <v>-6230.562143166182</v>
      </c>
      <c r="BX239" s="87">
        <f t="shared" si="126"/>
        <v>-6564.718782149923</v>
      </c>
      <c r="BY239" s="87">
        <f t="shared" si="127"/>
        <v>2813.603793338897</v>
      </c>
      <c r="BZ239" s="87">
        <f t="shared" si="128"/>
        <v>3692.7703386940693</v>
      </c>
      <c r="CB239" s="87">
        <f t="shared" si="129"/>
        <v>-156.40379837148646</v>
      </c>
      <c r="CC239" s="87">
        <f t="shared" si="130"/>
        <v>-448.3706480788999</v>
      </c>
      <c r="CD239" s="87">
        <f t="shared" si="131"/>
        <v>707.109480888372</v>
      </c>
      <c r="CE239" s="87">
        <f t="shared" si="132"/>
        <v>857.2866626202652</v>
      </c>
      <c r="CF239" s="87">
        <f t="shared" si="133"/>
        <v>1102.6373653651506</v>
      </c>
      <c r="CG239" s="87">
        <f t="shared" si="134"/>
        <v>-713.2402815710719</v>
      </c>
      <c r="CH239" s="87">
        <f t="shared" si="135"/>
        <v>781.3119739260908</v>
      </c>
      <c r="CI239" s="87">
        <f t="shared" si="136"/>
        <v>-4340.633859737152</v>
      </c>
      <c r="CJ239" s="87">
        <f t="shared" si="137"/>
        <v>570.9097396500001</v>
      </c>
      <c r="CK239" s="87">
        <f t="shared" si="138"/>
        <v>-2997.384395073392</v>
      </c>
      <c r="CL239" s="87">
        <f t="shared" si="139"/>
        <v>3270.2885550091</v>
      </c>
      <c r="CM239" s="87">
        <f t="shared" si="140"/>
        <v>1351.5018546549734</v>
      </c>
      <c r="CN239" s="87">
        <f t="shared" si="141"/>
        <v>790.1245385922725</v>
      </c>
      <c r="CO239" s="87">
        <f t="shared" si="142"/>
        <v>1470.312216298099</v>
      </c>
      <c r="CP239" s="87">
        <f t="shared" si="143"/>
        <v>-8014.754894166183</v>
      </c>
      <c r="CQ239" s="87">
        <f t="shared" si="144"/>
        <v>-7464.638454749922</v>
      </c>
      <c r="CR239" s="87">
        <f t="shared" si="145"/>
        <v>2541.5083900388972</v>
      </c>
      <c r="CS239" s="87">
        <f t="shared" si="146"/>
        <v>3139.920202694069</v>
      </c>
      <c r="CT239" s="9">
        <f t="shared" si="147"/>
        <v>-7552.515352010818</v>
      </c>
    </row>
    <row r="240" spans="1:98" ht="13.5">
      <c r="A240" s="113" t="s">
        <v>421</v>
      </c>
      <c r="B240" s="112" t="s">
        <v>420</v>
      </c>
      <c r="C240" s="87">
        <v>3732.79</v>
      </c>
      <c r="D240" s="87">
        <v>3483.37</v>
      </c>
      <c r="E240" s="87">
        <v>6088.55</v>
      </c>
      <c r="F240" s="87">
        <v>8582.44</v>
      </c>
      <c r="G240" s="87">
        <v>11382.95</v>
      </c>
      <c r="H240" s="87">
        <v>15556.29</v>
      </c>
      <c r="I240" s="87">
        <v>14075.77</v>
      </c>
      <c r="J240" s="87">
        <v>9896.64</v>
      </c>
      <c r="K240" s="87">
        <v>11923.15</v>
      </c>
      <c r="L240" s="87">
        <v>10307.23</v>
      </c>
      <c r="M240" s="87">
        <v>10722.96</v>
      </c>
      <c r="N240" s="87">
        <v>12289.26</v>
      </c>
      <c r="O240" s="86">
        <v>13784.34</v>
      </c>
      <c r="P240" s="87">
        <v>13428.42</v>
      </c>
      <c r="Q240" s="87">
        <v>15272.12</v>
      </c>
      <c r="R240" s="87">
        <v>9116.63</v>
      </c>
      <c r="S240" s="87">
        <v>4217.46</v>
      </c>
      <c r="T240" s="87">
        <v>4876.2</v>
      </c>
      <c r="U240" s="87">
        <v>7792.17</v>
      </c>
      <c r="W240" s="110">
        <v>-0.03978481673290779</v>
      </c>
      <c r="X240" s="110">
        <v>-0.12266911949159631</v>
      </c>
      <c r="Y240" s="110">
        <v>0.519443385436523</v>
      </c>
      <c r="Z240" s="110">
        <v>0.4448312633295697</v>
      </c>
      <c r="AA240" s="110">
        <v>0.44333253739119116</v>
      </c>
      <c r="AB240" s="110">
        <v>-0.06986012934275831</v>
      </c>
      <c r="AC240" s="110">
        <v>-0.28464710162503026</v>
      </c>
      <c r="AD240" s="110">
        <v>0.3394136660563729</v>
      </c>
      <c r="AE240" s="110">
        <v>-0.08849587390519253</v>
      </c>
      <c r="AF240" s="110">
        <v>0.08101753281617374</v>
      </c>
      <c r="AG240" s="110">
        <v>0.2215485793557006</v>
      </c>
      <c r="AH240" s="110">
        <v>0.20150017525411856</v>
      </c>
      <c r="AI240" s="110">
        <v>0.010245447310628375</v>
      </c>
      <c r="AJ240" s="110">
        <v>0.19913461916081632</v>
      </c>
      <c r="AK240" s="110">
        <v>-0.3553190013736025</v>
      </c>
      <c r="AL240" s="110">
        <v>-0.6157950492549378</v>
      </c>
      <c r="AM240" s="110">
        <v>-0.33930029789451577</v>
      </c>
      <c r="AN240" s="110">
        <v>0.6030160514682943</v>
      </c>
      <c r="AP240" s="7">
        <v>0.10684</v>
      </c>
      <c r="AQ240" s="7">
        <v>0.09475</v>
      </c>
      <c r="AR240" s="7">
        <v>0.11835000000000001</v>
      </c>
      <c r="AS240" s="7">
        <v>0.09015000000000001</v>
      </c>
      <c r="AT240" s="7">
        <v>0.10097</v>
      </c>
      <c r="AU240" s="7">
        <v>0.08858</v>
      </c>
      <c r="AV240" s="7">
        <v>0.07447000000000001</v>
      </c>
      <c r="AW240" s="7">
        <v>0.09794200000000003</v>
      </c>
      <c r="AX240" s="7">
        <v>0.08304800000000001</v>
      </c>
      <c r="AY240" s="7">
        <v>0.0824</v>
      </c>
      <c r="AZ240" s="7">
        <v>0.06986700000000001</v>
      </c>
      <c r="BA240" s="7">
        <v>0.074631</v>
      </c>
      <c r="BB240" s="7">
        <v>0.08018</v>
      </c>
      <c r="BC240" s="7">
        <v>0.08398</v>
      </c>
      <c r="BD240" s="7">
        <v>0.08910000000000001</v>
      </c>
      <c r="BE240" s="7">
        <v>0.08034</v>
      </c>
      <c r="BF240" s="7">
        <v>0.06251</v>
      </c>
      <c r="BG240" s="7">
        <v>0.07835</v>
      </c>
      <c r="BI240" s="87">
        <f t="shared" si="111"/>
        <v>-148.50836605243086</v>
      </c>
      <c r="BJ240" s="87">
        <f t="shared" si="112"/>
        <v>-427.3019307634418</v>
      </c>
      <c r="BK240" s="87">
        <f t="shared" si="113"/>
        <v>3162.6570243995425</v>
      </c>
      <c r="BL240" s="87">
        <f t="shared" si="114"/>
        <v>3817.7376276502323</v>
      </c>
      <c r="BM240" s="87">
        <f t="shared" si="115"/>
        <v>5046.43210649706</v>
      </c>
      <c r="BN240" s="87">
        <f t="shared" si="116"/>
        <v>-1086.7644314934578</v>
      </c>
      <c r="BO240" s="87">
        <f t="shared" si="117"/>
        <v>-4006.6271336405525</v>
      </c>
      <c r="BP240" s="87">
        <f t="shared" si="118"/>
        <v>3359.054864040142</v>
      </c>
      <c r="BQ240" s="87">
        <f t="shared" si="119"/>
        <v>-1055.1495789526964</v>
      </c>
      <c r="BR240" s="87">
        <f t="shared" si="120"/>
        <v>835.0663447688504</v>
      </c>
      <c r="BS240" s="87">
        <f t="shared" si="121"/>
        <v>2375.656554488003</v>
      </c>
      <c r="BT240" s="87">
        <f t="shared" si="122"/>
        <v>2476.288043743429</v>
      </c>
      <c r="BU240" s="87">
        <f t="shared" si="123"/>
        <v>141.22672918178714</v>
      </c>
      <c r="BV240" s="87">
        <f t="shared" si="124"/>
        <v>2674.063302631489</v>
      </c>
      <c r="BW240" s="87">
        <f t="shared" si="125"/>
        <v>-5426.474427257823</v>
      </c>
      <c r="BX240" s="87">
        <f t="shared" si="126"/>
        <v>-5613.975619889043</v>
      </c>
      <c r="BY240" s="87">
        <f t="shared" si="127"/>
        <v>-1430.9854343582044</v>
      </c>
      <c r="BZ240" s="87">
        <f t="shared" si="128"/>
        <v>2940.4268701696965</v>
      </c>
      <c r="CB240" s="87">
        <f t="shared" si="129"/>
        <v>-547.3196496524308</v>
      </c>
      <c r="CC240" s="87">
        <f t="shared" si="130"/>
        <v>-757.3512382634418</v>
      </c>
      <c r="CD240" s="87">
        <f t="shared" si="131"/>
        <v>2442.077131899542</v>
      </c>
      <c r="CE240" s="87">
        <f t="shared" si="132"/>
        <v>3044.030661650232</v>
      </c>
      <c r="CF240" s="87">
        <f t="shared" si="133"/>
        <v>3897.0956449970595</v>
      </c>
      <c r="CG240" s="87">
        <f t="shared" si="134"/>
        <v>-2464.7405996934576</v>
      </c>
      <c r="CH240" s="87">
        <f t="shared" si="135"/>
        <v>-5054.849725540553</v>
      </c>
      <c r="CI240" s="87">
        <f t="shared" si="136"/>
        <v>2389.758149160142</v>
      </c>
      <c r="CJ240" s="87">
        <f t="shared" si="137"/>
        <v>-2045.3433401526963</v>
      </c>
      <c r="CK240" s="87">
        <f t="shared" si="138"/>
        <v>-14.249407231149522</v>
      </c>
      <c r="CL240" s="87">
        <f t="shared" si="139"/>
        <v>1626.475508168003</v>
      </c>
      <c r="CM240" s="87">
        <f t="shared" si="140"/>
        <v>1559.128280683429</v>
      </c>
      <c r="CN240" s="87">
        <f t="shared" si="141"/>
        <v>-964.0016520182129</v>
      </c>
      <c r="CO240" s="87">
        <f t="shared" si="142"/>
        <v>1546.344591031489</v>
      </c>
      <c r="CP240" s="87">
        <f t="shared" si="143"/>
        <v>-6787.220319257823</v>
      </c>
      <c r="CQ240" s="87">
        <f t="shared" si="144"/>
        <v>-6346.405674089043</v>
      </c>
      <c r="CR240" s="87">
        <f t="shared" si="145"/>
        <v>-1694.6188589582046</v>
      </c>
      <c r="CS240" s="87">
        <f t="shared" si="146"/>
        <v>2558.3766001696963</v>
      </c>
      <c r="CT240" s="9">
        <f t="shared" si="147"/>
        <v>-7612.813897097418</v>
      </c>
    </row>
    <row r="241" spans="1:98" ht="13.5">
      <c r="A241" s="113" t="s">
        <v>265</v>
      </c>
      <c r="B241" s="112" t="s">
        <v>264</v>
      </c>
      <c r="C241" s="87">
        <v>1285.8</v>
      </c>
      <c r="D241" s="87">
        <v>1666.23</v>
      </c>
      <c r="E241" s="87">
        <v>2593.76</v>
      </c>
      <c r="F241" s="87">
        <v>3908.85</v>
      </c>
      <c r="G241" s="87">
        <v>6236.73</v>
      </c>
      <c r="H241" s="87">
        <v>6483.44</v>
      </c>
      <c r="I241" s="87">
        <v>10182.46</v>
      </c>
      <c r="J241" s="87">
        <v>15184</v>
      </c>
      <c r="K241" s="87">
        <v>10102.26</v>
      </c>
      <c r="L241" s="87">
        <v>8342.61</v>
      </c>
      <c r="M241" s="87">
        <v>5913.61</v>
      </c>
      <c r="N241" s="87">
        <v>8284.98</v>
      </c>
      <c r="O241" s="86">
        <v>10668.64</v>
      </c>
      <c r="P241" s="87">
        <v>9368.85</v>
      </c>
      <c r="Q241" s="87">
        <v>9164.75</v>
      </c>
      <c r="R241" s="87">
        <v>8095.17</v>
      </c>
      <c r="S241" s="87">
        <v>5323.11</v>
      </c>
      <c r="T241" s="87">
        <v>8768.66</v>
      </c>
      <c r="U241" s="87">
        <v>7662.41</v>
      </c>
      <c r="W241" s="110">
        <v>0.271613832853026</v>
      </c>
      <c r="X241" s="110">
        <v>0.5378315735256245</v>
      </c>
      <c r="Y241" s="110">
        <v>0.3774324279063539</v>
      </c>
      <c r="Z241" s="110">
        <v>0.1690414822739872</v>
      </c>
      <c r="AA241" s="110">
        <v>0.01674362494280124</v>
      </c>
      <c r="AB241" s="110">
        <v>0.5389603747724157</v>
      </c>
      <c r="AC241" s="110">
        <v>0.47276980951494774</v>
      </c>
      <c r="AD241" s="110">
        <v>-0.3646012906719618</v>
      </c>
      <c r="AE241" s="110">
        <v>-0.18535774655889992</v>
      </c>
      <c r="AF241" s="110">
        <v>-0.2966521360069747</v>
      </c>
      <c r="AG241" s="110">
        <v>0.2838832833378784</v>
      </c>
      <c r="AH241" s="110">
        <v>0.27448443654900756</v>
      </c>
      <c r="AI241" s="110">
        <v>-0.10164887194008743</v>
      </c>
      <c r="AJ241" s="110">
        <v>0.05390969683068669</v>
      </c>
      <c r="AK241" s="110">
        <v>-0.07307557517110719</v>
      </c>
      <c r="AL241" s="110">
        <v>-0.2896712220925496</v>
      </c>
      <c r="AM241" s="110">
        <v>0.6371667865684123</v>
      </c>
      <c r="AN241" s="110">
        <v>-0.12850629964860927</v>
      </c>
      <c r="AP241" s="7">
        <v>0.11125911825833669</v>
      </c>
      <c r="AQ241" s="7">
        <v>0.10029093378663828</v>
      </c>
      <c r="AR241" s="7">
        <v>0.1232269104600398</v>
      </c>
      <c r="AS241" s="7">
        <v>0.09215182365210715</v>
      </c>
      <c r="AT241" s="7">
        <v>0.10327908362795477</v>
      </c>
      <c r="AU241" s="7">
        <v>0.09060155100924823</v>
      </c>
      <c r="AV241" s="7">
        <v>0.07868791054524996</v>
      </c>
      <c r="AW241" s="7">
        <v>0.1043842921977032</v>
      </c>
      <c r="AX241" s="7">
        <v>0.09439294086739353</v>
      </c>
      <c r="AY241" s="7">
        <v>0.09335509297853391</v>
      </c>
      <c r="AZ241" s="7">
        <v>0.08145143431488497</v>
      </c>
      <c r="BA241" s="7">
        <v>0.08480239193235073</v>
      </c>
      <c r="BB241" s="7">
        <v>0.08018</v>
      </c>
      <c r="BC241" s="7">
        <v>0.08398</v>
      </c>
      <c r="BD241" s="7">
        <v>0.08910000000000001</v>
      </c>
      <c r="BE241" s="7">
        <v>0.08034</v>
      </c>
      <c r="BF241" s="7">
        <v>0.06251</v>
      </c>
      <c r="BG241" s="7">
        <v>0.07835</v>
      </c>
      <c r="BI241" s="87">
        <f t="shared" si="111"/>
        <v>349.2410662824208</v>
      </c>
      <c r="BJ241" s="87">
        <f t="shared" si="112"/>
        <v>896.1511027556013</v>
      </c>
      <c r="BK241" s="87">
        <f t="shared" si="113"/>
        <v>978.9691342063845</v>
      </c>
      <c r="BL241" s="87">
        <f t="shared" si="114"/>
        <v>660.7577979866747</v>
      </c>
      <c r="BM241" s="87">
        <f t="shared" si="115"/>
        <v>104.42546798951676</v>
      </c>
      <c r="BN241" s="87">
        <f t="shared" si="116"/>
        <v>3494.3172522144705</v>
      </c>
      <c r="BO241" s="87">
        <f t="shared" si="117"/>
        <v>4813.959674593574</v>
      </c>
      <c r="BP241" s="87">
        <f t="shared" si="118"/>
        <v>-5536.105997563068</v>
      </c>
      <c r="BQ241" s="87">
        <f t="shared" si="119"/>
        <v>-1872.5321487521123</v>
      </c>
      <c r="BR241" s="87">
        <f t="shared" si="120"/>
        <v>-2474.8530763731474</v>
      </c>
      <c r="BS241" s="87">
        <f t="shared" si="121"/>
        <v>1678.7750231797108</v>
      </c>
      <c r="BT241" s="87">
        <f t="shared" si="122"/>
        <v>2274.0980671197967</v>
      </c>
      <c r="BU241" s="87">
        <f t="shared" si="123"/>
        <v>-1084.4552211348944</v>
      </c>
      <c r="BV241" s="87">
        <f t="shared" si="124"/>
        <v>505.07186315217905</v>
      </c>
      <c r="BW241" s="87">
        <f t="shared" si="125"/>
        <v>-669.7193775494046</v>
      </c>
      <c r="BX241" s="87">
        <f t="shared" si="126"/>
        <v>-2344.9377869469445</v>
      </c>
      <c r="BY241" s="87">
        <f t="shared" si="127"/>
        <v>3391.708893250181</v>
      </c>
      <c r="BZ241" s="87">
        <f t="shared" si="128"/>
        <v>-1126.8280494767741</v>
      </c>
      <c r="CB241" s="87">
        <f t="shared" si="129"/>
        <v>206.1840920258515</v>
      </c>
      <c r="CC241" s="87">
        <f t="shared" si="130"/>
        <v>729.043340152291</v>
      </c>
      <c r="CD241" s="87">
        <f t="shared" si="131"/>
        <v>659.3481029315517</v>
      </c>
      <c r="CE241" s="87">
        <f t="shared" si="132"/>
        <v>300.5501421041358</v>
      </c>
      <c r="CF241" s="87">
        <f t="shared" si="133"/>
        <v>-539.6982912454575</v>
      </c>
      <c r="CG241" s="87">
        <f t="shared" si="134"/>
        <v>2906.9075323390703</v>
      </c>
      <c r="CH241" s="87">
        <f t="shared" si="135"/>
        <v>4012.7231729829887</v>
      </c>
      <c r="CI241" s="87">
        <f t="shared" si="136"/>
        <v>-7121.077090292993</v>
      </c>
      <c r="CJ241" s="87">
        <f t="shared" si="137"/>
        <v>-2826.114179559147</v>
      </c>
      <c r="CK241" s="87">
        <f t="shared" si="138"/>
        <v>-3253.678208606794</v>
      </c>
      <c r="CL241" s="87">
        <f t="shared" si="139"/>
        <v>1197.103006700864</v>
      </c>
      <c r="CM241" s="87">
        <f t="shared" si="140"/>
        <v>1571.5119460081094</v>
      </c>
      <c r="CN241" s="87">
        <f t="shared" si="141"/>
        <v>-1939.8667763348942</v>
      </c>
      <c r="CO241" s="87">
        <f t="shared" si="142"/>
        <v>-281.724159847821</v>
      </c>
      <c r="CP241" s="87">
        <f t="shared" si="143"/>
        <v>-1486.2986025494047</v>
      </c>
      <c r="CQ241" s="87">
        <f t="shared" si="144"/>
        <v>-2995.303744746944</v>
      </c>
      <c r="CR241" s="87">
        <f t="shared" si="145"/>
        <v>3058.9612871501813</v>
      </c>
      <c r="CS241" s="87">
        <f t="shared" si="146"/>
        <v>-1813.8525604767742</v>
      </c>
      <c r="CT241" s="9">
        <f t="shared" si="147"/>
        <v>-7615.2809912651865</v>
      </c>
    </row>
    <row r="242" spans="1:98" ht="13.5">
      <c r="A242" s="113" t="s">
        <v>611</v>
      </c>
      <c r="B242" s="112" t="s">
        <v>610</v>
      </c>
      <c r="C242" s="87">
        <v>3281.42</v>
      </c>
      <c r="D242" s="87">
        <v>2837.29</v>
      </c>
      <c r="E242" s="87">
        <v>2189.21</v>
      </c>
      <c r="F242" s="87">
        <v>3714.3</v>
      </c>
      <c r="G242" s="87">
        <v>5178.85</v>
      </c>
      <c r="H242" s="87">
        <v>9357.42</v>
      </c>
      <c r="I242" s="87">
        <v>11255.13</v>
      </c>
      <c r="J242" s="87">
        <v>11688.32</v>
      </c>
      <c r="K242" s="87">
        <v>20026.5</v>
      </c>
      <c r="L242" s="87">
        <v>17000.37</v>
      </c>
      <c r="M242" s="87">
        <v>12637.71</v>
      </c>
      <c r="N242" s="87">
        <v>17405.85</v>
      </c>
      <c r="O242" s="86">
        <v>16377.14</v>
      </c>
      <c r="P242" s="87">
        <v>18669.04</v>
      </c>
      <c r="Q242" s="87">
        <v>22395.12</v>
      </c>
      <c r="R242" s="87">
        <v>31359.92</v>
      </c>
      <c r="S242" s="87">
        <v>16988.7</v>
      </c>
      <c r="T242" s="87">
        <v>21537.71</v>
      </c>
      <c r="U242" s="87">
        <v>23263.82</v>
      </c>
      <c r="W242" s="110">
        <v>-0.13063081753177597</v>
      </c>
      <c r="X242" s="110">
        <v>-0.2234560437812212</v>
      </c>
      <c r="Y242" s="110">
        <v>0.6004056379578793</v>
      </c>
      <c r="Z242" s="110">
        <v>0.45579180481060955</v>
      </c>
      <c r="AA242" s="110">
        <v>0.8168916245328643</v>
      </c>
      <c r="AB242" s="110">
        <v>0.214813237443497</v>
      </c>
      <c r="AC242" s="110">
        <v>0.05029241629882231</v>
      </c>
      <c r="AD242" s="110">
        <v>0.7104758075528381</v>
      </c>
      <c r="AE242" s="110">
        <v>-0.15143599080149817</v>
      </c>
      <c r="AF242" s="110">
        <v>-0.24526857160777105</v>
      </c>
      <c r="AG242" s="110">
        <v>0.35363104698390946</v>
      </c>
      <c r="AH242" s="110">
        <v>-0.044120430767656704</v>
      </c>
      <c r="AI242" s="110">
        <v>0.14528889158875047</v>
      </c>
      <c r="AJ242" s="110">
        <v>0.23221694801196824</v>
      </c>
      <c r="AK242" s="110">
        <v>0.21915130608116473</v>
      </c>
      <c r="AL242" s="110">
        <v>-0.5066100817044548</v>
      </c>
      <c r="AM242" s="110">
        <v>0.10812962996238817</v>
      </c>
      <c r="AN242" s="110">
        <v>0.06537038791353633</v>
      </c>
      <c r="AP242" s="7">
        <v>0.11601977928027503</v>
      </c>
      <c r="AQ242" s="7">
        <v>0.10382154422580389</v>
      </c>
      <c r="AR242" s="7">
        <v>0.12165220769181756</v>
      </c>
      <c r="AS242" s="7">
        <v>0.09290349845870757</v>
      </c>
      <c r="AT242" s="7">
        <v>0.10759604210663654</v>
      </c>
      <c r="AU242" s="7">
        <v>0.09184678676311586</v>
      </c>
      <c r="AV242" s="7">
        <v>0.07723191476480559</v>
      </c>
      <c r="AW242" s="7">
        <v>0.10015762091153307</v>
      </c>
      <c r="AX242" s="7">
        <v>0.0852815521838477</v>
      </c>
      <c r="AY242" s="7">
        <v>0.0824</v>
      </c>
      <c r="AZ242" s="7">
        <v>0.06984010478932029</v>
      </c>
      <c r="BA242" s="7">
        <v>0.07500235156857846</v>
      </c>
      <c r="BB242" s="7">
        <v>0.08018</v>
      </c>
      <c r="BC242" s="7">
        <v>0.08398</v>
      </c>
      <c r="BD242" s="7">
        <v>0.08910000000000001</v>
      </c>
      <c r="BE242" s="7">
        <v>0.08034</v>
      </c>
      <c r="BF242" s="7">
        <v>0.06251</v>
      </c>
      <c r="BG242" s="7">
        <v>0.07835</v>
      </c>
      <c r="BI242" s="87">
        <f t="shared" si="111"/>
        <v>-428.6545772651203</v>
      </c>
      <c r="BJ242" s="87">
        <f t="shared" si="112"/>
        <v>-634.009598460021</v>
      </c>
      <c r="BK242" s="87">
        <f t="shared" si="113"/>
        <v>1314.4140266737688</v>
      </c>
      <c r="BL242" s="87">
        <f t="shared" si="114"/>
        <v>1692.9475006080472</v>
      </c>
      <c r="BM242" s="87">
        <f t="shared" si="115"/>
        <v>4230.559189712025</v>
      </c>
      <c r="BN242" s="87">
        <f t="shared" si="116"/>
        <v>2010.0976843185279</v>
      </c>
      <c r="BO242" s="87">
        <f t="shared" si="117"/>
        <v>566.0476834573639</v>
      </c>
      <c r="BP242" s="87">
        <f t="shared" si="118"/>
        <v>8304.268590935988</v>
      </c>
      <c r="BQ242" s="87">
        <f t="shared" si="119"/>
        <v>-3032.732869786203</v>
      </c>
      <c r="BR242" s="87">
        <f t="shared" si="120"/>
        <v>-4169.656466703603</v>
      </c>
      <c r="BS242" s="87">
        <f t="shared" si="121"/>
        <v>4469.0866187790225</v>
      </c>
      <c r="BT242" s="87">
        <f t="shared" si="122"/>
        <v>-767.9535998772174</v>
      </c>
      <c r="BU242" s="87">
        <f t="shared" si="123"/>
        <v>2379.4165179937886</v>
      </c>
      <c r="BV242" s="87">
        <f t="shared" si="124"/>
        <v>4335.267491113355</v>
      </c>
      <c r="BW242" s="87">
        <f t="shared" si="125"/>
        <v>4907.919797844414</v>
      </c>
      <c r="BX242" s="87">
        <f t="shared" si="126"/>
        <v>-15887.251633445165</v>
      </c>
      <c r="BY242" s="87">
        <f t="shared" si="127"/>
        <v>1836.981844542024</v>
      </c>
      <c r="BZ242" s="87">
        <f t="shared" si="128"/>
        <v>1407.9284574692506</v>
      </c>
      <c r="CB242" s="87">
        <f t="shared" si="129"/>
        <v>-809.3642013910004</v>
      </c>
      <c r="CC242" s="87">
        <f t="shared" si="130"/>
        <v>-928.5814276764522</v>
      </c>
      <c r="CD242" s="87">
        <f t="shared" si="131"/>
        <v>1048.091797072765</v>
      </c>
      <c r="CE242" s="87">
        <f t="shared" si="132"/>
        <v>1347.8760362828696</v>
      </c>
      <c r="CF242" s="87">
        <f t="shared" si="133"/>
        <v>3673.33542704807</v>
      </c>
      <c r="CG242" s="87">
        <f t="shared" si="134"/>
        <v>1150.6487249256122</v>
      </c>
      <c r="CH242" s="87">
        <f t="shared" si="135"/>
        <v>-303.20755736944244</v>
      </c>
      <c r="CI242" s="87">
        <f t="shared" si="136"/>
        <v>7133.594267283298</v>
      </c>
      <c r="CJ242" s="87">
        <f t="shared" si="137"/>
        <v>-4740.623874596029</v>
      </c>
      <c r="CK242" s="87">
        <f t="shared" si="138"/>
        <v>-5570.486954703603</v>
      </c>
      <c r="CL242" s="87">
        <f t="shared" si="139"/>
        <v>3586.4676280819813</v>
      </c>
      <c r="CM242" s="87">
        <f t="shared" si="140"/>
        <v>-2073.4332809271586</v>
      </c>
      <c r="CN242" s="87">
        <f t="shared" si="141"/>
        <v>1066.2974327937889</v>
      </c>
      <c r="CO242" s="87">
        <f t="shared" si="142"/>
        <v>2767.4415119133555</v>
      </c>
      <c r="CP242" s="87">
        <f t="shared" si="143"/>
        <v>2912.5146058444134</v>
      </c>
      <c r="CQ242" s="87">
        <f t="shared" si="144"/>
        <v>-18406.707606245163</v>
      </c>
      <c r="CR242" s="87">
        <f t="shared" si="145"/>
        <v>775.018207542024</v>
      </c>
      <c r="CS242" s="87">
        <f t="shared" si="146"/>
        <v>-279.55112103074947</v>
      </c>
      <c r="CT242" s="9">
        <f t="shared" si="147"/>
        <v>-7650.670385151421</v>
      </c>
    </row>
    <row r="243" spans="1:98" ht="13.5">
      <c r="A243" s="113" t="s">
        <v>445</v>
      </c>
      <c r="B243" s="112" t="s">
        <v>444</v>
      </c>
      <c r="C243" s="87">
        <v>484.12</v>
      </c>
      <c r="D243" s="87">
        <v>786.37</v>
      </c>
      <c r="E243" s="87">
        <v>2299.32</v>
      </c>
      <c r="F243" s="87">
        <v>4225.7</v>
      </c>
      <c r="G243" s="87">
        <v>3457.97</v>
      </c>
      <c r="H243" s="87">
        <v>2778.94</v>
      </c>
      <c r="I243" s="87">
        <v>2277.87</v>
      </c>
      <c r="J243" s="87">
        <v>10038.93</v>
      </c>
      <c r="K243" s="87">
        <v>5301.48</v>
      </c>
      <c r="L243" s="87">
        <v>5837.66</v>
      </c>
      <c r="M243" s="87">
        <v>2145.5</v>
      </c>
      <c r="N243" s="87">
        <v>3362.22</v>
      </c>
      <c r="O243" s="86">
        <v>2109.42</v>
      </c>
      <c r="P243" s="87">
        <v>3133.58</v>
      </c>
      <c r="Q243" s="87">
        <v>3605.55</v>
      </c>
      <c r="R243" s="87">
        <v>3748.45</v>
      </c>
      <c r="S243" s="87">
        <v>2122.33</v>
      </c>
      <c r="T243" s="87">
        <v>3925.47</v>
      </c>
      <c r="U243" s="87">
        <v>3693.09</v>
      </c>
      <c r="W243" s="110">
        <v>0.4761904761904763</v>
      </c>
      <c r="X243" s="110">
        <v>1.5433467741935485</v>
      </c>
      <c r="Y243" s="110">
        <v>0.6226714229092349</v>
      </c>
      <c r="Z243" s="110">
        <v>-0.1831949193942355</v>
      </c>
      <c r="AA243" s="110">
        <v>-0.26644736842105254</v>
      </c>
      <c r="AB243" s="110">
        <v>-0.17814920505503473</v>
      </c>
      <c r="AC243" s="110">
        <v>3.1855158730158726</v>
      </c>
      <c r="AD243" s="110">
        <v>-0.4936003792367859</v>
      </c>
      <c r="AE243" s="110">
        <v>-0.07676105780482101</v>
      </c>
      <c r="AF243" s="110">
        <v>-0.6342205323193917</v>
      </c>
      <c r="AG243" s="110">
        <v>0.5370755370755371</v>
      </c>
      <c r="AH243" s="110">
        <v>-0.3823264201983769</v>
      </c>
      <c r="AI243" s="110">
        <v>0.45985401459854014</v>
      </c>
      <c r="AJ243" s="110">
        <v>0.125</v>
      </c>
      <c r="AK243" s="110">
        <v>-0.41</v>
      </c>
      <c r="AL243" s="110">
        <v>-0.3804143126177024</v>
      </c>
      <c r="AM243" s="110">
        <v>0.8267477203647415</v>
      </c>
      <c r="AN243" s="110">
        <v>-0.0033277870216306127</v>
      </c>
      <c r="AP243" s="7">
        <v>0.12861739636727237</v>
      </c>
      <c r="AQ243" s="7">
        <v>0.11414536620439422</v>
      </c>
      <c r="AR243" s="7">
        <v>0.14088658866910325</v>
      </c>
      <c r="AS243" s="7">
        <v>0.11252564829583112</v>
      </c>
      <c r="AT243" s="7">
        <v>0.1257292473033432</v>
      </c>
      <c r="AU243" s="7">
        <v>0.11018391506199984</v>
      </c>
      <c r="AV243" s="7">
        <v>0.09846400870271027</v>
      </c>
      <c r="AW243" s="7">
        <v>0.12936460472127892</v>
      </c>
      <c r="AX243" s="7">
        <v>0.11674660814596322</v>
      </c>
      <c r="AY243" s="7">
        <v>0.11726277785526731</v>
      </c>
      <c r="AZ243" s="7">
        <v>0.10624778936749066</v>
      </c>
      <c r="BA243" s="7">
        <v>0.10908876516569284</v>
      </c>
      <c r="BB243" s="7">
        <v>0.08018</v>
      </c>
      <c r="BC243" s="7">
        <v>0.08398</v>
      </c>
      <c r="BD243" s="7">
        <v>0.08910000000000001</v>
      </c>
      <c r="BE243" s="7">
        <v>0.08034</v>
      </c>
      <c r="BF243" s="7">
        <v>0.06251</v>
      </c>
      <c r="BG243" s="7">
        <v>0.07835</v>
      </c>
      <c r="BI243" s="87">
        <f t="shared" si="111"/>
        <v>230.5333333333334</v>
      </c>
      <c r="BJ243" s="87">
        <f t="shared" si="112"/>
        <v>1213.6416028225808</v>
      </c>
      <c r="BK243" s="87">
        <f t="shared" si="113"/>
        <v>1431.720856123662</v>
      </c>
      <c r="BL243" s="87">
        <f t="shared" si="114"/>
        <v>-774.1267708842208</v>
      </c>
      <c r="BM243" s="87">
        <f t="shared" si="115"/>
        <v>-921.367006578947</v>
      </c>
      <c r="BN243" s="87">
        <f t="shared" si="116"/>
        <v>-495.06595189563825</v>
      </c>
      <c r="BO243" s="87">
        <f t="shared" si="117"/>
        <v>7256.191041666665</v>
      </c>
      <c r="BP243" s="87">
        <f t="shared" si="118"/>
        <v>-4955.219655131547</v>
      </c>
      <c r="BQ243" s="87">
        <f t="shared" si="119"/>
        <v>-406.94721273110247</v>
      </c>
      <c r="BR243" s="87">
        <f t="shared" si="120"/>
        <v>-3702.36383269962</v>
      </c>
      <c r="BS243" s="87">
        <f t="shared" si="121"/>
        <v>1152.2955647955648</v>
      </c>
      <c r="BT243" s="87">
        <f t="shared" si="122"/>
        <v>-1285.465536519387</v>
      </c>
      <c r="BU243" s="87">
        <f t="shared" si="123"/>
        <v>970.0252554744526</v>
      </c>
      <c r="BV243" s="87">
        <f t="shared" si="124"/>
        <v>391.6975</v>
      </c>
      <c r="BW243" s="87">
        <f t="shared" si="125"/>
        <v>-1478.2755</v>
      </c>
      <c r="BX243" s="87">
        <f t="shared" si="126"/>
        <v>-1425.9640301318266</v>
      </c>
      <c r="BY243" s="87">
        <f t="shared" si="127"/>
        <v>1754.6314893617018</v>
      </c>
      <c r="BZ243" s="87">
        <f t="shared" si="128"/>
        <v>-13.06312811980032</v>
      </c>
      <c r="CB243" s="87">
        <f t="shared" si="129"/>
        <v>168.26707940400948</v>
      </c>
      <c r="CC243" s="87">
        <f t="shared" si="130"/>
        <v>1123.8811112004312</v>
      </c>
      <c r="CD243" s="87">
        <f t="shared" si="131"/>
        <v>1107.7775050650196</v>
      </c>
      <c r="CE243" s="87">
        <f t="shared" si="132"/>
        <v>-1249.6264028879143</v>
      </c>
      <c r="CF243" s="87">
        <f t="shared" si="133"/>
        <v>-1356.1349718764889</v>
      </c>
      <c r="CG243" s="87">
        <f t="shared" si="134"/>
        <v>-801.2604408180322</v>
      </c>
      <c r="CH243" s="87">
        <f t="shared" si="135"/>
        <v>7031.902830163022</v>
      </c>
      <c r="CI243" s="87">
        <f t="shared" si="136"/>
        <v>-6253.901866406137</v>
      </c>
      <c r="CJ243" s="87">
        <f t="shared" si="137"/>
        <v>-1025.8770208847634</v>
      </c>
      <c r="CK243" s="87">
        <f t="shared" si="138"/>
        <v>-4386.9040604741995</v>
      </c>
      <c r="CL243" s="87">
        <f t="shared" si="139"/>
        <v>924.3409327076137</v>
      </c>
      <c r="CM243" s="87">
        <f t="shared" si="140"/>
        <v>-1652.2459645347824</v>
      </c>
      <c r="CN243" s="87">
        <f t="shared" si="141"/>
        <v>800.8919598744525</v>
      </c>
      <c r="CO243" s="87">
        <f t="shared" si="142"/>
        <v>128.5394516</v>
      </c>
      <c r="CP243" s="87">
        <f t="shared" si="143"/>
        <v>-1799.530005</v>
      </c>
      <c r="CQ243" s="87">
        <f t="shared" si="144"/>
        <v>-1727.1145031318265</v>
      </c>
      <c r="CR243" s="87">
        <f t="shared" si="145"/>
        <v>1621.964641061702</v>
      </c>
      <c r="CS243" s="87">
        <f t="shared" si="146"/>
        <v>-320.6237026198003</v>
      </c>
      <c r="CT243" s="9">
        <f t="shared" si="147"/>
        <v>-7665.653427557695</v>
      </c>
    </row>
    <row r="244" spans="1:98" ht="13.5">
      <c r="A244" s="113" t="s">
        <v>179</v>
      </c>
      <c r="B244" s="112" t="s">
        <v>178</v>
      </c>
      <c r="C244" s="87">
        <v>140.78</v>
      </c>
      <c r="D244" s="87">
        <v>92.3</v>
      </c>
      <c r="E244" s="87">
        <v>108.86</v>
      </c>
      <c r="F244" s="87">
        <v>2226.71</v>
      </c>
      <c r="G244" s="87">
        <v>6008.05</v>
      </c>
      <c r="H244" s="87">
        <v>10008.64</v>
      </c>
      <c r="I244" s="87">
        <v>6947.93</v>
      </c>
      <c r="J244" s="87">
        <v>3726.78</v>
      </c>
      <c r="K244" s="87">
        <v>2166.85</v>
      </c>
      <c r="L244" s="87">
        <v>4006.84</v>
      </c>
      <c r="M244" s="87">
        <v>3928.82</v>
      </c>
      <c r="N244" s="87">
        <v>5053.12</v>
      </c>
      <c r="O244" s="86">
        <v>5082.44</v>
      </c>
      <c r="P244" s="87">
        <v>5701.71</v>
      </c>
      <c r="Q244" s="87">
        <v>4429.39</v>
      </c>
      <c r="R244" s="87">
        <v>2880.86</v>
      </c>
      <c r="S244" s="87">
        <v>1747.31</v>
      </c>
      <c r="T244" s="87">
        <v>3341.19</v>
      </c>
      <c r="U244" s="87">
        <v>4173.51</v>
      </c>
      <c r="W244" s="110">
        <v>-0.35767326732673266</v>
      </c>
      <c r="X244" s="110">
        <v>0.18497109826589608</v>
      </c>
      <c r="Y244" s="110">
        <v>8.03739837398374</v>
      </c>
      <c r="Z244" s="110">
        <v>0.7265203310543362</v>
      </c>
      <c r="AA244" s="110">
        <v>-0.25250104210087543</v>
      </c>
      <c r="AB244" s="110">
        <v>-0.36191272828663035</v>
      </c>
      <c r="AC244" s="110">
        <v>-0.3781953244483285</v>
      </c>
      <c r="AD244" s="110">
        <v>-0.2828531271960647</v>
      </c>
      <c r="AE244" s="110">
        <v>1.0543851053405193</v>
      </c>
      <c r="AF244" s="110">
        <v>0.018840925351776727</v>
      </c>
      <c r="AG244" s="110">
        <v>0.46231273408239715</v>
      </c>
      <c r="AH244" s="110">
        <v>0.04578197534816697</v>
      </c>
      <c r="AI244" s="110">
        <v>0.1311761464519683</v>
      </c>
      <c r="AJ244" s="110">
        <v>-0.01886281832697345</v>
      </c>
      <c r="AK244" s="110">
        <v>-0.26548794615766536</v>
      </c>
      <c r="AL244" s="110">
        <v>-0.3690900897517745</v>
      </c>
      <c r="AM244" s="110">
        <v>0.9382756465581381</v>
      </c>
      <c r="AN244" s="110">
        <v>0.472577078982926</v>
      </c>
      <c r="AP244" s="7">
        <v>0.17674267679115896</v>
      </c>
      <c r="AQ244" s="7">
        <v>0.15050262615016569</v>
      </c>
      <c r="AR244" s="7">
        <v>0.20085000000000006</v>
      </c>
      <c r="AS244" s="7">
        <v>0.16110000000000002</v>
      </c>
      <c r="AT244" s="7">
        <v>0.17687000000000003</v>
      </c>
      <c r="AU244" s="7">
        <v>0.15293</v>
      </c>
      <c r="AV244" s="7">
        <v>0.13222000000000003</v>
      </c>
      <c r="AW244" s="7">
        <v>0.11309402885831682</v>
      </c>
      <c r="AX244" s="7">
        <v>0.0918153837927995</v>
      </c>
      <c r="AY244" s="7">
        <v>0.08516702891050185</v>
      </c>
      <c r="AZ244" s="7">
        <v>0.07222248729603528</v>
      </c>
      <c r="BA244" s="7">
        <v>0.0758754993164201</v>
      </c>
      <c r="BB244" s="7">
        <v>0.08018</v>
      </c>
      <c r="BC244" s="7">
        <v>0.08398</v>
      </c>
      <c r="BD244" s="7">
        <v>0.08910000000000001</v>
      </c>
      <c r="BE244" s="7">
        <v>0.08034</v>
      </c>
      <c r="BF244" s="7">
        <v>0.06251</v>
      </c>
      <c r="BG244" s="7">
        <v>0.07835</v>
      </c>
      <c r="BI244" s="87">
        <f t="shared" si="111"/>
        <v>-50.35324257425742</v>
      </c>
      <c r="BJ244" s="87">
        <f t="shared" si="112"/>
        <v>17.07283236994221</v>
      </c>
      <c r="BK244" s="87">
        <f t="shared" si="113"/>
        <v>874.9511869918699</v>
      </c>
      <c r="BL244" s="87">
        <f t="shared" si="114"/>
        <v>1617.750086362001</v>
      </c>
      <c r="BM244" s="87">
        <f t="shared" si="115"/>
        <v>-1517.0388859941647</v>
      </c>
      <c r="BN244" s="87">
        <f t="shared" si="116"/>
        <v>-3622.2542088387</v>
      </c>
      <c r="BO244" s="87">
        <f t="shared" si="117"/>
        <v>-2627.674640594275</v>
      </c>
      <c r="BP244" s="87">
        <f t="shared" si="118"/>
        <v>-1054.13137737175</v>
      </c>
      <c r="BQ244" s="87">
        <f t="shared" si="119"/>
        <v>2284.694365507104</v>
      </c>
      <c r="BR244" s="87">
        <f t="shared" si="120"/>
        <v>75.49257333651306</v>
      </c>
      <c r="BS244" s="87">
        <f t="shared" si="121"/>
        <v>1816.3435159176036</v>
      </c>
      <c r="BT244" s="87">
        <f t="shared" si="122"/>
        <v>231.34181527132947</v>
      </c>
      <c r="BU244" s="87">
        <f t="shared" si="123"/>
        <v>666.6948937733416</v>
      </c>
      <c r="BV244" s="87">
        <f t="shared" si="124"/>
        <v>-107.5503198830878</v>
      </c>
      <c r="BW244" s="87">
        <f t="shared" si="125"/>
        <v>-1175.9496538313015</v>
      </c>
      <c r="BX244" s="87">
        <f t="shared" si="126"/>
        <v>-1063.296875962297</v>
      </c>
      <c r="BY244" s="87">
        <f t="shared" si="127"/>
        <v>1639.4584199875003</v>
      </c>
      <c r="BZ244" s="87">
        <f t="shared" si="128"/>
        <v>1578.9698105269626</v>
      </c>
      <c r="CB244" s="87">
        <f t="shared" si="129"/>
        <v>-75.23507661291679</v>
      </c>
      <c r="CC244" s="87">
        <f t="shared" si="130"/>
        <v>3.1814399762819154</v>
      </c>
      <c r="CD244" s="87">
        <f t="shared" si="131"/>
        <v>853.0866559918699</v>
      </c>
      <c r="CE244" s="87">
        <f t="shared" si="132"/>
        <v>1259.027105362001</v>
      </c>
      <c r="CF244" s="87">
        <f t="shared" si="133"/>
        <v>-2579.682689494165</v>
      </c>
      <c r="CG244" s="87">
        <f t="shared" si="134"/>
        <v>-5152.8755240387</v>
      </c>
      <c r="CH244" s="87">
        <f t="shared" si="135"/>
        <v>-3546.3299451942753</v>
      </c>
      <c r="CI244" s="87">
        <f t="shared" si="136"/>
        <v>-1475.607942240348</v>
      </c>
      <c r="CJ244" s="87">
        <f t="shared" si="137"/>
        <v>2085.7442011356766</v>
      </c>
      <c r="CK244" s="87">
        <f t="shared" si="138"/>
        <v>-265.75808478324217</v>
      </c>
      <c r="CL244" s="87">
        <f t="shared" si="139"/>
        <v>1532.5943633791942</v>
      </c>
      <c r="CM244" s="87">
        <f t="shared" si="140"/>
        <v>-152.06618783445924</v>
      </c>
      <c r="CN244" s="87">
        <f t="shared" si="141"/>
        <v>259.1848545733417</v>
      </c>
      <c r="CO244" s="87">
        <f t="shared" si="142"/>
        <v>-586.3799256830878</v>
      </c>
      <c r="CP244" s="87">
        <f t="shared" si="143"/>
        <v>-1570.6083028313014</v>
      </c>
      <c r="CQ244" s="87">
        <f t="shared" si="144"/>
        <v>-1294.745168362297</v>
      </c>
      <c r="CR244" s="87">
        <f t="shared" si="145"/>
        <v>1530.2340718875002</v>
      </c>
      <c r="CS244" s="87">
        <f t="shared" si="146"/>
        <v>1317.1875740269625</v>
      </c>
      <c r="CT244" s="9">
        <f t="shared" si="147"/>
        <v>-7859.0485807419645</v>
      </c>
    </row>
    <row r="245" spans="1:98" ht="13.5">
      <c r="A245" s="113" t="s">
        <v>485</v>
      </c>
      <c r="B245" s="112" t="s">
        <v>484</v>
      </c>
      <c r="C245" s="87">
        <v>3179.64</v>
      </c>
      <c r="D245" s="87">
        <v>3178.24</v>
      </c>
      <c r="E245" s="87">
        <v>3314.53</v>
      </c>
      <c r="F245" s="87">
        <v>4102.61</v>
      </c>
      <c r="G245" s="87">
        <v>5003.08</v>
      </c>
      <c r="H245" s="87">
        <v>6764.04</v>
      </c>
      <c r="I245" s="87">
        <v>6709.23</v>
      </c>
      <c r="J245" s="87">
        <v>8179.09</v>
      </c>
      <c r="K245" s="87">
        <v>6064.57</v>
      </c>
      <c r="L245" s="87">
        <v>7351.89</v>
      </c>
      <c r="M245" s="87">
        <v>8103.32</v>
      </c>
      <c r="N245" s="87">
        <v>6248.08</v>
      </c>
      <c r="O245" s="86">
        <v>6647.4</v>
      </c>
      <c r="P245" s="87">
        <v>6551.39</v>
      </c>
      <c r="Q245" s="87">
        <v>8024.93</v>
      </c>
      <c r="R245" s="87">
        <v>7228.28</v>
      </c>
      <c r="S245" s="87">
        <v>2710.04</v>
      </c>
      <c r="T245" s="87">
        <v>4168.27</v>
      </c>
      <c r="U245" s="87">
        <v>5277.65</v>
      </c>
      <c r="W245" s="110">
        <v>0.00910648015986304</v>
      </c>
      <c r="X245" s="110">
        <v>0.059605646552943536</v>
      </c>
      <c r="Y245" s="110">
        <v>0.2555531824006836</v>
      </c>
      <c r="Z245" s="110">
        <v>0.24055881602449602</v>
      </c>
      <c r="AA245" s="110">
        <v>0.3717968495569153</v>
      </c>
      <c r="AB245" s="110">
        <v>-0.01418182726909234</v>
      </c>
      <c r="AC245" s="110">
        <v>-0.28323003409508596</v>
      </c>
      <c r="AD245" s="110">
        <v>-0.1884316811373805</v>
      </c>
      <c r="AE245" s="110">
        <v>0.25203181174419864</v>
      </c>
      <c r="AF245" s="110">
        <v>0.12937245483972015</v>
      </c>
      <c r="AG245" s="110">
        <v>-0.22389669625246544</v>
      </c>
      <c r="AH245" s="110">
        <v>0.10157646031052692</v>
      </c>
      <c r="AI245" s="110">
        <v>0.01931977938790963</v>
      </c>
      <c r="AJ245" s="110">
        <v>0.25661183402028853</v>
      </c>
      <c r="AK245" s="110">
        <v>-0.07937517501262903</v>
      </c>
      <c r="AL245" s="110">
        <v>-0.6026634915491537</v>
      </c>
      <c r="AM245" s="110">
        <v>0.5803645959555161</v>
      </c>
      <c r="AN245" s="110">
        <v>0.22690407224399367</v>
      </c>
      <c r="AP245" s="7">
        <v>0.11468173039385457</v>
      </c>
      <c r="AQ245" s="7">
        <v>0.10226291626186923</v>
      </c>
      <c r="AR245" s="7">
        <v>0.12339330905606996</v>
      </c>
      <c r="AS245" s="7">
        <v>0.09015000000000001</v>
      </c>
      <c r="AT245" s="7">
        <v>0.10097</v>
      </c>
      <c r="AU245" s="7">
        <v>0.08858</v>
      </c>
      <c r="AV245" s="7">
        <v>0.07447000000000001</v>
      </c>
      <c r="AW245" s="7">
        <v>0.09794200000000003</v>
      </c>
      <c r="AX245" s="7">
        <v>0.08304800000000001</v>
      </c>
      <c r="AY245" s="7">
        <v>0.0824</v>
      </c>
      <c r="AZ245" s="7">
        <v>0.07001781958094044</v>
      </c>
      <c r="BA245" s="7">
        <v>0.074631</v>
      </c>
      <c r="BB245" s="7">
        <v>0.08018</v>
      </c>
      <c r="BC245" s="7">
        <v>0.08398</v>
      </c>
      <c r="BD245" s="7">
        <v>0.08910000000000001</v>
      </c>
      <c r="BE245" s="7">
        <v>0.08034</v>
      </c>
      <c r="BF245" s="7">
        <v>0.06251</v>
      </c>
      <c r="BG245" s="7">
        <v>0.07835</v>
      </c>
      <c r="BI245" s="87">
        <f t="shared" si="111"/>
        <v>28.955328575506915</v>
      </c>
      <c r="BJ245" s="87">
        <f t="shared" si="112"/>
        <v>189.44105010042725</v>
      </c>
      <c r="BK245" s="87">
        <f t="shared" si="113"/>
        <v>847.0386896625379</v>
      </c>
      <c r="BL245" s="87">
        <f t="shared" si="114"/>
        <v>986.9190042102575</v>
      </c>
      <c r="BM245" s="87">
        <f t="shared" si="115"/>
        <v>1860.1293820812116</v>
      </c>
      <c r="BN245" s="87">
        <f t="shared" si="116"/>
        <v>-95.92644692123135</v>
      </c>
      <c r="BO245" s="87">
        <f t="shared" si="117"/>
        <v>-1900.2554416517735</v>
      </c>
      <c r="BP245" s="87">
        <f t="shared" si="118"/>
        <v>-1541.1996788739375</v>
      </c>
      <c r="BQ245" s="87">
        <f t="shared" si="119"/>
        <v>1528.4645645495148</v>
      </c>
      <c r="BR245" s="87">
        <f t="shared" si="120"/>
        <v>951.1320570115902</v>
      </c>
      <c r="BS245" s="87">
        <f t="shared" si="121"/>
        <v>-1814.3065766765283</v>
      </c>
      <c r="BT245" s="87">
        <f t="shared" si="122"/>
        <v>634.657850136997</v>
      </c>
      <c r="BU245" s="87">
        <f t="shared" si="123"/>
        <v>128.42630150319047</v>
      </c>
      <c r="BV245" s="87">
        <f t="shared" si="124"/>
        <v>1681.1642032821783</v>
      </c>
      <c r="BW245" s="87">
        <f t="shared" si="125"/>
        <v>-636.9802232140971</v>
      </c>
      <c r="BX245" s="87">
        <f t="shared" si="126"/>
        <v>-4356.220462694916</v>
      </c>
      <c r="BY245" s="87">
        <f t="shared" si="127"/>
        <v>1572.811269623287</v>
      </c>
      <c r="BZ245" s="87">
        <f t="shared" si="128"/>
        <v>945.7974372124716</v>
      </c>
      <c r="CB245" s="87">
        <f t="shared" si="129"/>
        <v>-335.6912886540088</v>
      </c>
      <c r="CC245" s="87">
        <f t="shared" si="130"/>
        <v>-135.575040879696</v>
      </c>
      <c r="CD245" s="87">
        <f t="shared" si="131"/>
        <v>438.0478649969222</v>
      </c>
      <c r="CE245" s="87">
        <f t="shared" si="132"/>
        <v>617.0687127102575</v>
      </c>
      <c r="CF245" s="87">
        <f t="shared" si="133"/>
        <v>1354.9683944812116</v>
      </c>
      <c r="CG245" s="87">
        <f t="shared" si="134"/>
        <v>-695.0851101212314</v>
      </c>
      <c r="CH245" s="87">
        <f t="shared" si="135"/>
        <v>-2399.8917997517738</v>
      </c>
      <c r="CI245" s="87">
        <f t="shared" si="136"/>
        <v>-2342.2761116539377</v>
      </c>
      <c r="CJ245" s="87">
        <f t="shared" si="137"/>
        <v>1024.8141551895146</v>
      </c>
      <c r="CK245" s="87">
        <f t="shared" si="138"/>
        <v>345.3363210115902</v>
      </c>
      <c r="CL245" s="87">
        <f t="shared" si="139"/>
        <v>-2381.6833744431547</v>
      </c>
      <c r="CM245" s="87">
        <f t="shared" si="140"/>
        <v>168.357391656997</v>
      </c>
      <c r="CN245" s="87">
        <f t="shared" si="141"/>
        <v>-404.5622304968095</v>
      </c>
      <c r="CO245" s="87">
        <f t="shared" si="142"/>
        <v>1130.9784710821782</v>
      </c>
      <c r="CP245" s="87">
        <f t="shared" si="143"/>
        <v>-1352.0014862140972</v>
      </c>
      <c r="CQ245" s="87">
        <f t="shared" si="144"/>
        <v>-4936.940477894916</v>
      </c>
      <c r="CR245" s="87">
        <f t="shared" si="145"/>
        <v>1403.406669223287</v>
      </c>
      <c r="CS245" s="87">
        <f t="shared" si="146"/>
        <v>619.2134827124715</v>
      </c>
      <c r="CT245" s="9">
        <f t="shared" si="147"/>
        <v>-7881.515457045194</v>
      </c>
    </row>
    <row r="246" spans="1:98" ht="13.5">
      <c r="A246" s="113" t="s">
        <v>665</v>
      </c>
      <c r="B246" s="112" t="s">
        <v>664</v>
      </c>
      <c r="C246" s="87">
        <v>1047.74</v>
      </c>
      <c r="D246" s="87">
        <v>1032.39</v>
      </c>
      <c r="E246" s="87">
        <v>1080.77</v>
      </c>
      <c r="F246" s="87">
        <v>1776.13</v>
      </c>
      <c r="G246" s="87">
        <v>2683.85</v>
      </c>
      <c r="H246" s="87">
        <v>4899.07</v>
      </c>
      <c r="I246" s="87">
        <v>20236.98</v>
      </c>
      <c r="J246" s="87">
        <v>20706.45</v>
      </c>
      <c r="K246" s="87">
        <v>22090.05</v>
      </c>
      <c r="L246" s="87">
        <v>40832.07</v>
      </c>
      <c r="M246" s="87">
        <v>40624.26</v>
      </c>
      <c r="N246" s="87">
        <v>58745.28</v>
      </c>
      <c r="O246" s="86">
        <v>58479.37</v>
      </c>
      <c r="P246" s="87">
        <v>54290.55</v>
      </c>
      <c r="Q246" s="87">
        <v>63616.9</v>
      </c>
      <c r="R246" s="87">
        <v>54804.19</v>
      </c>
      <c r="S246" s="87">
        <v>43568.7</v>
      </c>
      <c r="T246" s="87">
        <v>43048.59</v>
      </c>
      <c r="U246" s="87">
        <v>51736.7</v>
      </c>
      <c r="W246" s="110">
        <v>0.003807106598984644</v>
      </c>
      <c r="X246" s="110">
        <v>0.0780657395701645</v>
      </c>
      <c r="Y246" s="110">
        <v>0.6898270301964231</v>
      </c>
      <c r="Z246" s="110">
        <v>0.5829285218598197</v>
      </c>
      <c r="AA246" s="110">
        <v>0.9059622972380534</v>
      </c>
      <c r="AB246" s="110">
        <v>0.6442495687176537</v>
      </c>
      <c r="AC246" s="110">
        <v>-0.30559392869008695</v>
      </c>
      <c r="AD246" s="110">
        <v>0.13197854498753503</v>
      </c>
      <c r="AE246" s="110">
        <v>-0.06840630005339032</v>
      </c>
      <c r="AF246" s="110">
        <v>0.05198557680827176</v>
      </c>
      <c r="AG246" s="110">
        <v>0.4740772688064647</v>
      </c>
      <c r="AH246" s="110">
        <v>0.10478827137690194</v>
      </c>
      <c r="AI246" s="110">
        <v>-0.004609387909834117</v>
      </c>
      <c r="AJ246" s="110">
        <v>0.2629010144253867</v>
      </c>
      <c r="AK246" s="110">
        <v>-0.078908421135654</v>
      </c>
      <c r="AL246" s="110">
        <v>-0.16587502665383924</v>
      </c>
      <c r="AM246" s="110">
        <v>-0.09051456912585254</v>
      </c>
      <c r="AN246" s="110">
        <v>0.20802459299391818</v>
      </c>
      <c r="AP246" s="7">
        <v>0.11180634237724499</v>
      </c>
      <c r="AQ246" s="7">
        <v>0.09933392487536474</v>
      </c>
      <c r="AR246" s="7">
        <v>0.12269683895875123</v>
      </c>
      <c r="AS246" s="7">
        <v>0.09015000000000001</v>
      </c>
      <c r="AT246" s="7">
        <v>0.10097</v>
      </c>
      <c r="AU246" s="7">
        <v>0.08858</v>
      </c>
      <c r="AV246" s="7">
        <v>0.07447000000000001</v>
      </c>
      <c r="AW246" s="7">
        <v>0.10130206174320819</v>
      </c>
      <c r="AX246" s="7">
        <v>0.08596175820396287</v>
      </c>
      <c r="AY246" s="7">
        <v>0.08375895620520976</v>
      </c>
      <c r="AZ246" s="7">
        <v>0.06986271292396135</v>
      </c>
      <c r="BA246" s="7">
        <v>0.07561880777029634</v>
      </c>
      <c r="BB246" s="7">
        <v>0.08018</v>
      </c>
      <c r="BC246" s="7">
        <v>0.08398</v>
      </c>
      <c r="BD246" s="7">
        <v>0.08910000000000001</v>
      </c>
      <c r="BE246" s="7">
        <v>0.08034</v>
      </c>
      <c r="BF246" s="7">
        <v>0.06251</v>
      </c>
      <c r="BG246" s="7">
        <v>0.07835</v>
      </c>
      <c r="BI246" s="87">
        <f t="shared" si="111"/>
        <v>3.988857868020171</v>
      </c>
      <c r="BJ246" s="87">
        <f t="shared" si="112"/>
        <v>80.59428887484214</v>
      </c>
      <c r="BK246" s="87">
        <f t="shared" si="113"/>
        <v>745.5443594253882</v>
      </c>
      <c r="BL246" s="87">
        <f t="shared" si="114"/>
        <v>1035.3568355308817</v>
      </c>
      <c r="BM246" s="87">
        <f t="shared" si="115"/>
        <v>2431.4669114423496</v>
      </c>
      <c r="BN246" s="87">
        <f t="shared" si="116"/>
        <v>3156.2237346175957</v>
      </c>
      <c r="BO246" s="87">
        <f t="shared" si="117"/>
        <v>-6184.298223022715</v>
      </c>
      <c r="BP246" s="87">
        <f t="shared" si="118"/>
        <v>2732.8071428571448</v>
      </c>
      <c r="BQ246" s="87">
        <f t="shared" si="119"/>
        <v>-1511.0985884943948</v>
      </c>
      <c r="BR246" s="87">
        <f t="shared" si="120"/>
        <v>2122.678711225729</v>
      </c>
      <c r="BS246" s="87">
        <f t="shared" si="121"/>
        <v>19259.038228083715</v>
      </c>
      <c r="BT246" s="87">
        <f t="shared" si="122"/>
        <v>6155.81634275209</v>
      </c>
      <c r="BU246" s="87">
        <f t="shared" si="123"/>
        <v>-269.554101052716</v>
      </c>
      <c r="BV246" s="87">
        <f t="shared" si="124"/>
        <v>14273.04066871218</v>
      </c>
      <c r="BW246" s="87">
        <f t="shared" si="125"/>
        <v>-5019.909136544787</v>
      </c>
      <c r="BX246" s="87">
        <f t="shared" si="126"/>
        <v>-9090.646476992071</v>
      </c>
      <c r="BY246" s="87">
        <f t="shared" si="127"/>
        <v>-3943.602107873531</v>
      </c>
      <c r="BZ246" s="87">
        <f t="shared" si="128"/>
        <v>8955.165413712055</v>
      </c>
      <c r="CB246" s="87">
        <f t="shared" si="129"/>
        <v>-113.15511929431449</v>
      </c>
      <c r="CC246" s="87">
        <f t="shared" si="130"/>
        <v>-21.957061827235687</v>
      </c>
      <c r="CD246" s="87">
        <f t="shared" si="131"/>
        <v>612.9372967839386</v>
      </c>
      <c r="CE246" s="87">
        <f t="shared" si="132"/>
        <v>875.2387160308816</v>
      </c>
      <c r="CF246" s="87">
        <f t="shared" si="133"/>
        <v>2160.4785769423497</v>
      </c>
      <c r="CG246" s="87">
        <f t="shared" si="134"/>
        <v>2722.2641140175956</v>
      </c>
      <c r="CH246" s="87">
        <f t="shared" si="135"/>
        <v>-7691.346123622717</v>
      </c>
      <c r="CI246" s="87">
        <f t="shared" si="136"/>
        <v>635.2010664744915</v>
      </c>
      <c r="CJ246" s="87">
        <f t="shared" si="137"/>
        <v>-3409.998125307845</v>
      </c>
      <c r="CK246" s="87">
        <f t="shared" si="138"/>
        <v>-1297.3728516723302</v>
      </c>
      <c r="CL246" s="87">
        <f t="shared" si="139"/>
        <v>16420.91721395535</v>
      </c>
      <c r="CM246" s="87">
        <f t="shared" si="140"/>
        <v>1713.568307019856</v>
      </c>
      <c r="CN246" s="87">
        <f t="shared" si="141"/>
        <v>-4958.429987652717</v>
      </c>
      <c r="CO246" s="87">
        <f t="shared" si="142"/>
        <v>9713.720279712179</v>
      </c>
      <c r="CP246" s="87">
        <f t="shared" si="143"/>
        <v>-10688.174926544787</v>
      </c>
      <c r="CQ246" s="87">
        <f t="shared" si="144"/>
        <v>-13493.61510159207</v>
      </c>
      <c r="CR246" s="87">
        <f t="shared" si="145"/>
        <v>-6667.081544873531</v>
      </c>
      <c r="CS246" s="87">
        <f t="shared" si="146"/>
        <v>5582.308387212056</v>
      </c>
      <c r="CT246" s="9">
        <f t="shared" si="147"/>
        <v>-7904.496884238851</v>
      </c>
    </row>
    <row r="247" spans="1:98" ht="13.5">
      <c r="A247" s="113" t="s">
        <v>269</v>
      </c>
      <c r="B247" s="112" t="s">
        <v>268</v>
      </c>
      <c r="C247" s="87">
        <v>8136.12</v>
      </c>
      <c r="D247" s="87">
        <v>6619.46</v>
      </c>
      <c r="E247" s="87">
        <v>7752.9</v>
      </c>
      <c r="F247" s="87">
        <v>9836.97</v>
      </c>
      <c r="G247" s="87">
        <v>11977.7</v>
      </c>
      <c r="H247" s="87">
        <v>15634.4</v>
      </c>
      <c r="I247" s="87">
        <v>15413.7</v>
      </c>
      <c r="J247" s="87">
        <v>11886.61</v>
      </c>
      <c r="K247" s="87">
        <v>13899.21</v>
      </c>
      <c r="L247" s="87">
        <v>12768.95</v>
      </c>
      <c r="M247" s="87">
        <v>13431.21</v>
      </c>
      <c r="N247" s="87">
        <v>14168.92</v>
      </c>
      <c r="O247" s="86">
        <v>15181.47</v>
      </c>
      <c r="P247" s="87">
        <v>10530.65</v>
      </c>
      <c r="Q247" s="87">
        <v>13639.48</v>
      </c>
      <c r="R247" s="87">
        <v>11599.66</v>
      </c>
      <c r="S247" s="87">
        <v>7377.28</v>
      </c>
      <c r="T247" s="87">
        <v>10220.48</v>
      </c>
      <c r="U247" s="87">
        <v>9838.48</v>
      </c>
      <c r="W247" s="110">
        <v>-0.1840038625636783</v>
      </c>
      <c r="X247" s="110">
        <v>0.21549756680714394</v>
      </c>
      <c r="Y247" s="110">
        <v>0.3529937710487885</v>
      </c>
      <c r="Z247" s="110">
        <v>0.2333120397089381</v>
      </c>
      <c r="AA247" s="110">
        <v>0.356607884929093</v>
      </c>
      <c r="AB247" s="110">
        <v>-0.02777095109363492</v>
      </c>
      <c r="AC247" s="110">
        <v>-0.2595424671385237</v>
      </c>
      <c r="AD247" s="110">
        <v>0.193333252051354</v>
      </c>
      <c r="AE247" s="110">
        <v>-0.04735072949446251</v>
      </c>
      <c r="AF247" s="110">
        <v>0.09345623997897934</v>
      </c>
      <c r="AG247" s="110">
        <v>0.10212788912810011</v>
      </c>
      <c r="AH247" s="110">
        <v>0.16054837676206768</v>
      </c>
      <c r="AI247" s="110">
        <v>-0.2811965022205233</v>
      </c>
      <c r="AJ247" s="110">
        <v>0.38098189582565456</v>
      </c>
      <c r="AK247" s="110">
        <v>-0.09284394697434661</v>
      </c>
      <c r="AL247" s="110">
        <v>-0.2805814606514332</v>
      </c>
      <c r="AM247" s="110">
        <v>0.4542713799815703</v>
      </c>
      <c r="AN247" s="110">
        <v>0.014898580262036498</v>
      </c>
      <c r="AP247" s="7">
        <v>0.10684</v>
      </c>
      <c r="AQ247" s="7">
        <v>0.09475</v>
      </c>
      <c r="AR247" s="7">
        <v>0.11835000000000001</v>
      </c>
      <c r="AS247" s="7">
        <v>0.09015000000000001</v>
      </c>
      <c r="AT247" s="7">
        <v>0.10097</v>
      </c>
      <c r="AU247" s="7">
        <v>0.08858</v>
      </c>
      <c r="AV247" s="7">
        <v>0.07447000000000001</v>
      </c>
      <c r="AW247" s="7">
        <v>0.09756555387224287</v>
      </c>
      <c r="AX247" s="7">
        <v>0.08304800000000001</v>
      </c>
      <c r="AY247" s="7">
        <v>0.0824</v>
      </c>
      <c r="AZ247" s="7">
        <v>0.06986700000000001</v>
      </c>
      <c r="BA247" s="7">
        <v>0.074631</v>
      </c>
      <c r="BB247" s="7">
        <v>0.08018</v>
      </c>
      <c r="BC247" s="7">
        <v>0.08398</v>
      </c>
      <c r="BD247" s="7">
        <v>0.08910000000000001</v>
      </c>
      <c r="BE247" s="7">
        <v>0.08034</v>
      </c>
      <c r="BF247" s="7">
        <v>0.06251</v>
      </c>
      <c r="BG247" s="7">
        <v>0.07835</v>
      </c>
      <c r="BI247" s="87">
        <f t="shared" si="111"/>
        <v>-1497.0775062815942</v>
      </c>
      <c r="BJ247" s="87">
        <f t="shared" si="112"/>
        <v>1426.477523577217</v>
      </c>
      <c r="BK247" s="87">
        <f t="shared" si="113"/>
        <v>2736.725407564152</v>
      </c>
      <c r="BL247" s="87">
        <f t="shared" si="114"/>
        <v>2295.083535255633</v>
      </c>
      <c r="BM247" s="87">
        <f t="shared" si="115"/>
        <v>4271.342263315198</v>
      </c>
      <c r="BN247" s="87">
        <f t="shared" si="116"/>
        <v>-434.1821577783258</v>
      </c>
      <c r="BO247" s="87">
        <f t="shared" si="117"/>
        <v>-4000.5097257330626</v>
      </c>
      <c r="BP247" s="87">
        <f t="shared" si="118"/>
        <v>2298.076967166145</v>
      </c>
      <c r="BQ247" s="87">
        <f t="shared" si="119"/>
        <v>-658.1377328967282</v>
      </c>
      <c r="BR247" s="87">
        <f t="shared" si="120"/>
        <v>1193.3380554795883</v>
      </c>
      <c r="BS247" s="87">
        <f t="shared" si="121"/>
        <v>1371.7011257362294</v>
      </c>
      <c r="BT247" s="87">
        <f t="shared" si="122"/>
        <v>2274.797106471596</v>
      </c>
      <c r="BU247" s="87">
        <f t="shared" si="123"/>
        <v>-4268.976262565808</v>
      </c>
      <c r="BV247" s="87">
        <f t="shared" si="124"/>
        <v>4011.987001276429</v>
      </c>
      <c r="BW247" s="87">
        <f t="shared" si="125"/>
        <v>-1266.343157877661</v>
      </c>
      <c r="BX247" s="87">
        <f t="shared" si="126"/>
        <v>-3254.6495458600034</v>
      </c>
      <c r="BY247" s="87">
        <f t="shared" si="127"/>
        <v>3351.2871661104386</v>
      </c>
      <c r="BZ247" s="87">
        <f t="shared" si="128"/>
        <v>152.27064159653878</v>
      </c>
      <c r="CB247" s="87">
        <f t="shared" si="129"/>
        <v>-2366.340567081594</v>
      </c>
      <c r="CC247" s="87">
        <f t="shared" si="130"/>
        <v>799.283688577217</v>
      </c>
      <c r="CD247" s="87">
        <f t="shared" si="131"/>
        <v>1819.169692564152</v>
      </c>
      <c r="CE247" s="87">
        <f t="shared" si="132"/>
        <v>1408.2806897556327</v>
      </c>
      <c r="CF247" s="87">
        <f t="shared" si="133"/>
        <v>3061.9538943151974</v>
      </c>
      <c r="CG247" s="87">
        <f t="shared" si="134"/>
        <v>-1819.0773097783258</v>
      </c>
      <c r="CH247" s="87">
        <f t="shared" si="135"/>
        <v>-5148.367964733064</v>
      </c>
      <c r="CI247" s="87">
        <f t="shared" si="136"/>
        <v>1138.353278852804</v>
      </c>
      <c r="CJ247" s="87">
        <f t="shared" si="137"/>
        <v>-1812.4393249767284</v>
      </c>
      <c r="CK247" s="87">
        <f t="shared" si="138"/>
        <v>141.17657547958822</v>
      </c>
      <c r="CL247" s="87">
        <f t="shared" si="139"/>
        <v>433.3027766662293</v>
      </c>
      <c r="CM247" s="87">
        <f t="shared" si="140"/>
        <v>1217.356437951596</v>
      </c>
      <c r="CN247" s="87">
        <f t="shared" si="141"/>
        <v>-5486.226527165808</v>
      </c>
      <c r="CO247" s="87">
        <f t="shared" si="142"/>
        <v>3127.623014276429</v>
      </c>
      <c r="CP247" s="87">
        <f t="shared" si="143"/>
        <v>-2481.6208258776614</v>
      </c>
      <c r="CQ247" s="87">
        <f t="shared" si="144"/>
        <v>-4186.566230260003</v>
      </c>
      <c r="CR247" s="87">
        <f t="shared" si="145"/>
        <v>2890.133393310439</v>
      </c>
      <c r="CS247" s="87">
        <f t="shared" si="146"/>
        <v>-648.5039664034612</v>
      </c>
      <c r="CT247" s="9">
        <f t="shared" si="147"/>
        <v>-7912.5092745273605</v>
      </c>
    </row>
    <row r="248" spans="1:98" ht="13.5">
      <c r="A248" s="113" t="s">
        <v>663</v>
      </c>
      <c r="B248" s="112" t="s">
        <v>662</v>
      </c>
      <c r="C248" s="87">
        <v>3572.73</v>
      </c>
      <c r="D248" s="87">
        <v>4151.64</v>
      </c>
      <c r="E248" s="87">
        <v>2736.69</v>
      </c>
      <c r="F248" s="87">
        <v>4002.9</v>
      </c>
      <c r="G248" s="87">
        <v>5284.72</v>
      </c>
      <c r="H248" s="87">
        <v>7545.23</v>
      </c>
      <c r="I248" s="87">
        <v>8078.11</v>
      </c>
      <c r="J248" s="87">
        <v>7695.89</v>
      </c>
      <c r="K248" s="87">
        <v>6463.22</v>
      </c>
      <c r="L248" s="87">
        <v>6416.84</v>
      </c>
      <c r="M248" s="87">
        <v>4233.94</v>
      </c>
      <c r="N248" s="87">
        <v>4668.89</v>
      </c>
      <c r="O248" s="86">
        <v>5319.04</v>
      </c>
      <c r="P248" s="87">
        <v>6779.93</v>
      </c>
      <c r="Q248" s="87">
        <v>7118.02</v>
      </c>
      <c r="R248" s="87">
        <v>8584.14</v>
      </c>
      <c r="S248" s="87">
        <v>6158.79</v>
      </c>
      <c r="T248" s="87">
        <v>6476.03</v>
      </c>
      <c r="U248" s="87">
        <v>7681.22</v>
      </c>
      <c r="W248" s="110">
        <v>0.0050000000000001155</v>
      </c>
      <c r="X248" s="110">
        <v>-0.2672352523098792</v>
      </c>
      <c r="Y248" s="110">
        <v>0.49013902360168116</v>
      </c>
      <c r="Z248" s="110">
        <v>0.3376003471468867</v>
      </c>
      <c r="AA248" s="110">
        <v>0.5253852392538523</v>
      </c>
      <c r="AB248" s="110">
        <v>0.08602722245852834</v>
      </c>
      <c r="AC248" s="110">
        <v>-0.44296484872221675</v>
      </c>
      <c r="AD248" s="110">
        <v>-0.13921603093689572</v>
      </c>
      <c r="AE248" s="110">
        <v>0.007555646314069797</v>
      </c>
      <c r="AF248" s="110">
        <v>-0.321240372922578</v>
      </c>
      <c r="AG248" s="110">
        <v>-0.07793371155568818</v>
      </c>
      <c r="AH248" s="110">
        <v>0.160621761658031</v>
      </c>
      <c r="AI248" s="110">
        <v>0.28949277384074557</v>
      </c>
      <c r="AJ248" s="110">
        <v>-0.07250421913540173</v>
      </c>
      <c r="AK248" s="110">
        <v>0.15993654792731005</v>
      </c>
      <c r="AL248" s="110">
        <v>-0.20616213824588214</v>
      </c>
      <c r="AM248" s="110">
        <v>0.0689602756384271</v>
      </c>
      <c r="AN248" s="110">
        <v>0.26001327202919833</v>
      </c>
      <c r="AP248" s="7">
        <v>0.1085696058494435</v>
      </c>
      <c r="AQ248" s="7">
        <v>0.09857321838955393</v>
      </c>
      <c r="AR248" s="7">
        <v>0.11835000000000001</v>
      </c>
      <c r="AS248" s="7">
        <v>0.09015000000000001</v>
      </c>
      <c r="AT248" s="7">
        <v>0.10097</v>
      </c>
      <c r="AU248" s="7">
        <v>0.08858</v>
      </c>
      <c r="AV248" s="7">
        <v>0.07709576290296287</v>
      </c>
      <c r="AW248" s="7">
        <v>0.1083499160880953</v>
      </c>
      <c r="AX248" s="7">
        <v>0.09233662797972161</v>
      </c>
      <c r="AY248" s="7">
        <v>0.09143023406957534</v>
      </c>
      <c r="AZ248" s="7">
        <v>0.08168683242322475</v>
      </c>
      <c r="BA248" s="7">
        <v>0.08650933814377093</v>
      </c>
      <c r="BB248" s="7">
        <v>0.08018</v>
      </c>
      <c r="BC248" s="7">
        <v>0.08398</v>
      </c>
      <c r="BD248" s="7">
        <v>0.08910000000000001</v>
      </c>
      <c r="BE248" s="7">
        <v>0.08034</v>
      </c>
      <c r="BF248" s="7">
        <v>0.06251</v>
      </c>
      <c r="BG248" s="7">
        <v>0.07835</v>
      </c>
      <c r="BI248" s="87">
        <f t="shared" si="111"/>
        <v>17.863650000000412</v>
      </c>
      <c r="BJ248" s="87">
        <f t="shared" si="112"/>
        <v>-1109.464562899787</v>
      </c>
      <c r="BK248" s="87">
        <f t="shared" si="113"/>
        <v>1341.3585645004848</v>
      </c>
      <c r="BL248" s="87">
        <f t="shared" si="114"/>
        <v>1351.3804295942728</v>
      </c>
      <c r="BM248" s="87">
        <f t="shared" si="115"/>
        <v>2776.5138815896184</v>
      </c>
      <c r="BN248" s="87">
        <f t="shared" si="116"/>
        <v>649.0951797107617</v>
      </c>
      <c r="BO248" s="87">
        <f t="shared" si="117"/>
        <v>-3578.318774111426</v>
      </c>
      <c r="BP248" s="87">
        <f t="shared" si="118"/>
        <v>-1071.3912603269464</v>
      </c>
      <c r="BQ248" s="87">
        <f t="shared" si="119"/>
        <v>48.83380437002219</v>
      </c>
      <c r="BR248" s="87">
        <f t="shared" si="120"/>
        <v>-2061.3480745845154</v>
      </c>
      <c r="BS248" s="87">
        <f t="shared" si="121"/>
        <v>-329.9666587040904</v>
      </c>
      <c r="BT248" s="87">
        <f t="shared" si="122"/>
        <v>749.9253367875643</v>
      </c>
      <c r="BU248" s="87">
        <f t="shared" si="123"/>
        <v>1539.8236437698793</v>
      </c>
      <c r="BV248" s="87">
        <f t="shared" si="124"/>
        <v>-491.5735304426843</v>
      </c>
      <c r="BW248" s="87">
        <f t="shared" si="125"/>
        <v>1138.4315468775515</v>
      </c>
      <c r="BX248" s="87">
        <f t="shared" si="126"/>
        <v>-1769.7246574020066</v>
      </c>
      <c r="BY248" s="87">
        <f t="shared" si="127"/>
        <v>424.71185599918846</v>
      </c>
      <c r="BZ248" s="87">
        <f t="shared" si="128"/>
        <v>1683.8537500592493</v>
      </c>
      <c r="CB248" s="87">
        <f t="shared" si="129"/>
        <v>-370.02623790648187</v>
      </c>
      <c r="CC248" s="87">
        <f t="shared" si="130"/>
        <v>-1518.7050792945947</v>
      </c>
      <c r="CD248" s="87">
        <f t="shared" si="131"/>
        <v>1017.4713030004848</v>
      </c>
      <c r="CE248" s="87">
        <f t="shared" si="132"/>
        <v>990.5189945942727</v>
      </c>
      <c r="CF248" s="87">
        <f t="shared" si="133"/>
        <v>2242.9157031896184</v>
      </c>
      <c r="CG248" s="87">
        <f t="shared" si="134"/>
        <v>-19.26129368923825</v>
      </c>
      <c r="CH248" s="87">
        <f t="shared" si="135"/>
        <v>-4201.106827375479</v>
      </c>
      <c r="CI248" s="87">
        <f t="shared" si="136"/>
        <v>-1905.2402960501581</v>
      </c>
      <c r="CJ248" s="87">
        <f t="shared" si="137"/>
        <v>-547.9581363210741</v>
      </c>
      <c r="CK248" s="87">
        <f t="shared" si="138"/>
        <v>-2648.041257771529</v>
      </c>
      <c r="CL248" s="87">
        <f t="shared" si="139"/>
        <v>-675.8238059740785</v>
      </c>
      <c r="CM248" s="87">
        <f t="shared" si="140"/>
        <v>346.02275302149366</v>
      </c>
      <c r="CN248" s="87">
        <f t="shared" si="141"/>
        <v>1113.3430165698792</v>
      </c>
      <c r="CO248" s="87">
        <f t="shared" si="142"/>
        <v>-1060.9520518426843</v>
      </c>
      <c r="CP248" s="87">
        <f t="shared" si="143"/>
        <v>504.2159648775514</v>
      </c>
      <c r="CQ248" s="87">
        <f t="shared" si="144"/>
        <v>-2459.374465002006</v>
      </c>
      <c r="CR248" s="87">
        <f t="shared" si="145"/>
        <v>39.72589309918849</v>
      </c>
      <c r="CS248" s="87">
        <f t="shared" si="146"/>
        <v>1176.4567995592492</v>
      </c>
      <c r="CT248" s="9">
        <f t="shared" si="147"/>
        <v>-7975.819023315586</v>
      </c>
    </row>
    <row r="249" spans="1:98" ht="13.5">
      <c r="A249" s="111" t="s">
        <v>30</v>
      </c>
      <c r="B249" s="3" t="s">
        <v>70</v>
      </c>
      <c r="C249" s="87">
        <v>397.6</v>
      </c>
      <c r="D249" s="87">
        <v>676.09</v>
      </c>
      <c r="E249" s="87">
        <v>1003.59</v>
      </c>
      <c r="F249" s="87">
        <v>2305.76</v>
      </c>
      <c r="G249" s="87">
        <v>2660.87</v>
      </c>
      <c r="H249" s="87">
        <v>4485.41</v>
      </c>
      <c r="I249" s="87">
        <v>5712.49</v>
      </c>
      <c r="J249" s="87">
        <v>12899.07</v>
      </c>
      <c r="K249" s="87">
        <v>13638.27</v>
      </c>
      <c r="L249" s="87">
        <v>16958.3</v>
      </c>
      <c r="M249" s="87">
        <v>10669.17</v>
      </c>
      <c r="N249" s="87">
        <v>16291.93</v>
      </c>
      <c r="O249" s="86">
        <v>13787.26</v>
      </c>
      <c r="P249" s="87">
        <v>11880</v>
      </c>
      <c r="Q249" s="87">
        <v>9819.52</v>
      </c>
      <c r="R249" s="87">
        <v>8548.28</v>
      </c>
      <c r="S249" s="87">
        <v>3609.87</v>
      </c>
      <c r="T249" s="87">
        <v>6202.34</v>
      </c>
      <c r="U249" s="87">
        <v>6992.96</v>
      </c>
      <c r="W249" s="110">
        <v>0.6227374415293878</v>
      </c>
      <c r="X249" s="110">
        <v>0.462213309938589</v>
      </c>
      <c r="Y249" s="110">
        <v>1.1999657152652778</v>
      </c>
      <c r="Z249" s="110">
        <v>0.12334904741496877</v>
      </c>
      <c r="AA249" s="110">
        <v>0.5953941664065479</v>
      </c>
      <c r="AB249" s="110">
        <v>0.2663043478260869</v>
      </c>
      <c r="AC249" s="110">
        <v>1.160223175965665</v>
      </c>
      <c r="AD249" s="110">
        <v>0.013247717212496068</v>
      </c>
      <c r="AE249" s="110">
        <v>0.09825098039215696</v>
      </c>
      <c r="AF249" s="110">
        <v>-0.3704428431659609</v>
      </c>
      <c r="AG249" s="110">
        <v>0.5083546026884465</v>
      </c>
      <c r="AH249" s="110">
        <v>-0.13864885800449733</v>
      </c>
      <c r="AI249" s="110">
        <v>-0.13569666141055803</v>
      </c>
      <c r="AJ249" s="110">
        <v>-0.14059273716153697</v>
      </c>
      <c r="AK249" s="110">
        <v>-0.11476700899568726</v>
      </c>
      <c r="AL249" s="110">
        <v>-0.5488418598228133</v>
      </c>
      <c r="AM249" s="110">
        <v>0.8720571917979569</v>
      </c>
      <c r="AN249" s="110">
        <v>0.2133375886502522</v>
      </c>
      <c r="AP249" s="7">
        <v>0.11936946222293943</v>
      </c>
      <c r="AQ249" s="7">
        <v>0.10802932485458566</v>
      </c>
      <c r="AR249" s="7">
        <v>0.1366840136536902</v>
      </c>
      <c r="AS249" s="7">
        <v>0.10835401463075157</v>
      </c>
      <c r="AT249" s="7">
        <v>0.11687342154083837</v>
      </c>
      <c r="AU249" s="7">
        <v>0.1014850886327266</v>
      </c>
      <c r="AV249" s="7">
        <v>0.08658755488072065</v>
      </c>
      <c r="AW249" s="7">
        <v>0.11097375430822466</v>
      </c>
      <c r="AX249" s="7">
        <v>0.09677124697528974</v>
      </c>
      <c r="AY249" s="7">
        <v>0.0992540458244188</v>
      </c>
      <c r="AZ249" s="7">
        <v>0.08782351294711761</v>
      </c>
      <c r="BA249" s="7">
        <v>0.09169950881984731</v>
      </c>
      <c r="BB249" s="7">
        <v>0.08018</v>
      </c>
      <c r="BC249" s="7">
        <v>0.08398</v>
      </c>
      <c r="BD249" s="7">
        <v>0.08910000000000001</v>
      </c>
      <c r="BE249" s="7">
        <v>0.08034</v>
      </c>
      <c r="BF249" s="7">
        <v>0.06251</v>
      </c>
      <c r="BG249" s="7">
        <v>0.07835</v>
      </c>
      <c r="BI249" s="87">
        <f t="shared" si="111"/>
        <v>247.6004067520846</v>
      </c>
      <c r="BJ249" s="87">
        <f t="shared" si="112"/>
        <v>312.49779671638066</v>
      </c>
      <c r="BK249" s="87">
        <f t="shared" si="113"/>
        <v>1204.2735921830802</v>
      </c>
      <c r="BL249" s="87">
        <f t="shared" si="114"/>
        <v>284.41329956753844</v>
      </c>
      <c r="BM249" s="87">
        <f t="shared" si="115"/>
        <v>1584.2664755661908</v>
      </c>
      <c r="BN249" s="87">
        <f t="shared" si="116"/>
        <v>1194.4841847826085</v>
      </c>
      <c r="BO249" s="87">
        <f t="shared" si="117"/>
        <v>6627.763290472101</v>
      </c>
      <c r="BP249" s="87">
        <f t="shared" si="118"/>
        <v>170.88323166419167</v>
      </c>
      <c r="BQ249" s="87">
        <f t="shared" si="119"/>
        <v>1339.9733983529425</v>
      </c>
      <c r="BR249" s="87">
        <f t="shared" si="120"/>
        <v>-6282.080867261314</v>
      </c>
      <c r="BS249" s="87">
        <f t="shared" si="121"/>
        <v>5423.721676365492</v>
      </c>
      <c r="BT249" s="87">
        <f t="shared" si="122"/>
        <v>-2258.8574891892104</v>
      </c>
      <c r="BU249" s="87">
        <f t="shared" si="123"/>
        <v>-1870.8851519993302</v>
      </c>
      <c r="BV249" s="87">
        <f t="shared" si="124"/>
        <v>-1670.2417174790592</v>
      </c>
      <c r="BW249" s="87">
        <f t="shared" si="125"/>
        <v>-1126.956940173331</v>
      </c>
      <c r="BX249" s="87">
        <f t="shared" si="126"/>
        <v>-4691.653893486159</v>
      </c>
      <c r="BY249" s="87">
        <f t="shared" si="127"/>
        <v>3148.0130949556906</v>
      </c>
      <c r="BZ249" s="87">
        <f t="shared" si="128"/>
        <v>1323.1922595890053</v>
      </c>
      <c r="CB249" s="87">
        <f t="shared" si="129"/>
        <v>200.13910857224388</v>
      </c>
      <c r="CC249" s="87">
        <f t="shared" si="130"/>
        <v>239.46025047544384</v>
      </c>
      <c r="CD249" s="87">
        <f t="shared" si="131"/>
        <v>1067.0988829203732</v>
      </c>
      <c r="CE249" s="87">
        <f t="shared" si="132"/>
        <v>34.57494679253664</v>
      </c>
      <c r="CF249" s="87">
        <f t="shared" si="133"/>
        <v>1273.2814943908204</v>
      </c>
      <c r="CG249" s="87">
        <f t="shared" si="134"/>
        <v>739.2819533784904</v>
      </c>
      <c r="CH249" s="87">
        <f t="shared" si="135"/>
        <v>6133.132749091533</v>
      </c>
      <c r="CI249" s="87">
        <f t="shared" si="136"/>
        <v>-1260.5749933203997</v>
      </c>
      <c r="CJ249" s="87">
        <f t="shared" si="137"/>
        <v>20.181003867257676</v>
      </c>
      <c r="CK249" s="87">
        <f t="shared" si="138"/>
        <v>-7965.260752565555</v>
      </c>
      <c r="CL249" s="87">
        <f t="shared" si="139"/>
        <v>4486.717686735494</v>
      </c>
      <c r="CM249" s="87">
        <f t="shared" si="140"/>
        <v>-3752.8194679165454</v>
      </c>
      <c r="CN249" s="87">
        <f t="shared" si="141"/>
        <v>-2976.3476587993305</v>
      </c>
      <c r="CO249" s="87">
        <f t="shared" si="142"/>
        <v>-2667.924117479059</v>
      </c>
      <c r="CP249" s="87">
        <f t="shared" si="143"/>
        <v>-2001.8761721733313</v>
      </c>
      <c r="CQ249" s="87">
        <f t="shared" si="144"/>
        <v>-5378.422708686158</v>
      </c>
      <c r="CR249" s="87">
        <f t="shared" si="145"/>
        <v>2922.360121255691</v>
      </c>
      <c r="CS249" s="87">
        <f t="shared" si="146"/>
        <v>837.2389205890053</v>
      </c>
      <c r="CT249" s="9">
        <f t="shared" si="147"/>
        <v>-8049.75875287149</v>
      </c>
    </row>
    <row r="250" spans="1:98" ht="13.5">
      <c r="A250" s="113" t="s">
        <v>389</v>
      </c>
      <c r="B250" s="112" t="s">
        <v>388</v>
      </c>
      <c r="C250" s="87">
        <v>8569.04</v>
      </c>
      <c r="D250" s="87">
        <v>11192.48</v>
      </c>
      <c r="E250" s="87">
        <v>9621.55</v>
      </c>
      <c r="F250" s="87">
        <v>13435.51</v>
      </c>
      <c r="G250" s="87">
        <v>18947.66</v>
      </c>
      <c r="H250" s="87">
        <v>21894.51</v>
      </c>
      <c r="I250" s="87">
        <v>24817.21</v>
      </c>
      <c r="J250" s="87">
        <v>45528.84</v>
      </c>
      <c r="K250" s="87">
        <v>38083.53</v>
      </c>
      <c r="L250" s="87">
        <v>27562.14</v>
      </c>
      <c r="M250" s="87">
        <v>19622.64</v>
      </c>
      <c r="N250" s="87">
        <v>28818.35</v>
      </c>
      <c r="O250" s="86">
        <v>30458.52</v>
      </c>
      <c r="P250" s="87">
        <v>31392.77</v>
      </c>
      <c r="Q250" s="87">
        <v>36938.9</v>
      </c>
      <c r="R250" s="87">
        <v>45978.58</v>
      </c>
      <c r="S250" s="87">
        <v>23843.99</v>
      </c>
      <c r="T250" s="87">
        <v>29911.32</v>
      </c>
      <c r="U250" s="87">
        <v>41473.96</v>
      </c>
      <c r="W250" s="110">
        <v>0.32813781788351104</v>
      </c>
      <c r="X250" s="110">
        <v>-0.12322421247683768</v>
      </c>
      <c r="Y250" s="110">
        <v>0.42268404367735113</v>
      </c>
      <c r="Z250" s="110">
        <v>0.43154246100519944</v>
      </c>
      <c r="AA250" s="110">
        <v>0.17433414043583517</v>
      </c>
      <c r="AB250" s="110">
        <v>0.15832106038291616</v>
      </c>
      <c r="AC250" s="110">
        <v>0.3179910998092814</v>
      </c>
      <c r="AD250" s="110">
        <v>-0.1660235384912212</v>
      </c>
      <c r="AE250" s="110">
        <v>-0.2707923655292077</v>
      </c>
      <c r="AF250" s="110">
        <v>-0.27284263959390864</v>
      </c>
      <c r="AG250" s="110">
        <v>0.4328097731239091</v>
      </c>
      <c r="AH250" s="110">
        <v>0.08206455542021929</v>
      </c>
      <c r="AI250" s="110">
        <v>0.07521826729348557</v>
      </c>
      <c r="AJ250" s="110">
        <v>0.24138982903127415</v>
      </c>
      <c r="AK250" s="110">
        <v>0.38650378535238294</v>
      </c>
      <c r="AL250" s="110">
        <v>-0.45327110691017114</v>
      </c>
      <c r="AM250" s="110">
        <v>0.23699118595927948</v>
      </c>
      <c r="AN250" s="110">
        <v>0.39431716082659474</v>
      </c>
      <c r="AP250" s="7">
        <v>0.10684</v>
      </c>
      <c r="AQ250" s="7">
        <v>0.09475</v>
      </c>
      <c r="AR250" s="7">
        <v>0.11835000000000001</v>
      </c>
      <c r="AS250" s="7">
        <v>0.09015000000000001</v>
      </c>
      <c r="AT250" s="7">
        <v>0.10097</v>
      </c>
      <c r="AU250" s="7">
        <v>0.08858</v>
      </c>
      <c r="AV250" s="7">
        <v>0.07447000000000001</v>
      </c>
      <c r="AW250" s="7">
        <v>0.10343693211557642</v>
      </c>
      <c r="AX250" s="7">
        <v>0.09065187556843662</v>
      </c>
      <c r="AY250" s="7">
        <v>0.0903705717785044</v>
      </c>
      <c r="AZ250" s="7">
        <v>0.07945670310636359</v>
      </c>
      <c r="BA250" s="7">
        <v>0.0854339112691081</v>
      </c>
      <c r="BB250" s="7">
        <v>0.08018</v>
      </c>
      <c r="BC250" s="7">
        <v>0.08398</v>
      </c>
      <c r="BD250" s="7">
        <v>0.08910000000000001</v>
      </c>
      <c r="BE250" s="7">
        <v>0.08034</v>
      </c>
      <c r="BF250" s="7">
        <v>0.06251</v>
      </c>
      <c r="BG250" s="7">
        <v>0.07835</v>
      </c>
      <c r="BI250" s="87">
        <f t="shared" si="111"/>
        <v>2811.8260869565215</v>
      </c>
      <c r="BJ250" s="87">
        <f t="shared" si="112"/>
        <v>-1379.1845336627562</v>
      </c>
      <c r="BK250" s="87">
        <f t="shared" si="113"/>
        <v>4066.8756604438177</v>
      </c>
      <c r="BL250" s="87">
        <f t="shared" si="114"/>
        <v>5797.993050259967</v>
      </c>
      <c r="BM250" s="87">
        <f t="shared" si="115"/>
        <v>3303.2240193704565</v>
      </c>
      <c r="BN250" s="87">
        <f t="shared" si="116"/>
        <v>3466.3620397643613</v>
      </c>
      <c r="BO250" s="87">
        <f t="shared" si="117"/>
        <v>7891.651902097897</v>
      </c>
      <c r="BP250" s="87">
        <f t="shared" si="118"/>
        <v>-7558.859120200651</v>
      </c>
      <c r="BQ250" s="87">
        <f t="shared" si="119"/>
        <v>-10312.729176402547</v>
      </c>
      <c r="BR250" s="87">
        <f t="shared" si="120"/>
        <v>-7520.127030456853</v>
      </c>
      <c r="BS250" s="87">
        <f t="shared" si="121"/>
        <v>8492.870366492143</v>
      </c>
      <c r="BT250" s="87">
        <f t="shared" si="122"/>
        <v>2364.9650806942764</v>
      </c>
      <c r="BU250" s="87">
        <f t="shared" si="123"/>
        <v>2291.037098723976</v>
      </c>
      <c r="BV250" s="87">
        <f t="shared" si="124"/>
        <v>7577.8953831181125</v>
      </c>
      <c r="BW250" s="87">
        <f t="shared" si="125"/>
        <v>14277.024676753139</v>
      </c>
      <c r="BX250" s="87">
        <f t="shared" si="126"/>
        <v>-20840.76185075786</v>
      </c>
      <c r="BY250" s="87">
        <f t="shared" si="127"/>
        <v>5650.815468101201</v>
      </c>
      <c r="BZ250" s="87">
        <f t="shared" si="128"/>
        <v>11794.54677897574</v>
      </c>
      <c r="CB250" s="87">
        <f t="shared" si="129"/>
        <v>1896.3098533565217</v>
      </c>
      <c r="CC250" s="87">
        <f t="shared" si="130"/>
        <v>-2439.672013662756</v>
      </c>
      <c r="CD250" s="87">
        <f t="shared" si="131"/>
        <v>2928.1652179438174</v>
      </c>
      <c r="CE250" s="87">
        <f t="shared" si="132"/>
        <v>4586.781823759967</v>
      </c>
      <c r="CF250" s="87">
        <f t="shared" si="133"/>
        <v>1390.0787891704565</v>
      </c>
      <c r="CG250" s="87">
        <f t="shared" si="134"/>
        <v>1526.9463439643614</v>
      </c>
      <c r="CH250" s="87">
        <f t="shared" si="135"/>
        <v>6043.514273397896</v>
      </c>
      <c r="CI250" s="87">
        <f t="shared" si="136"/>
        <v>-12268.222652581591</v>
      </c>
      <c r="CJ250" s="87">
        <f t="shared" si="137"/>
        <v>-13765.07259916937</v>
      </c>
      <c r="CK250" s="87">
        <f t="shared" si="138"/>
        <v>-10010.933381696039</v>
      </c>
      <c r="CL250" s="87">
        <f t="shared" si="139"/>
        <v>6933.720085849089</v>
      </c>
      <c r="CM250" s="87">
        <f t="shared" si="140"/>
        <v>-97.09927612782487</v>
      </c>
      <c r="CN250" s="87">
        <f t="shared" si="141"/>
        <v>-151.1270348760238</v>
      </c>
      <c r="CO250" s="87">
        <f t="shared" si="142"/>
        <v>4941.530558518112</v>
      </c>
      <c r="CP250" s="87">
        <f t="shared" si="143"/>
        <v>10985.768686753137</v>
      </c>
      <c r="CQ250" s="87">
        <f t="shared" si="144"/>
        <v>-24534.680967957855</v>
      </c>
      <c r="CR250" s="87">
        <f t="shared" si="145"/>
        <v>4160.3276532012005</v>
      </c>
      <c r="CS250" s="87">
        <f t="shared" si="146"/>
        <v>9450.994856975738</v>
      </c>
      <c r="CT250" s="9">
        <f t="shared" si="147"/>
        <v>-8422.669783181163</v>
      </c>
    </row>
    <row r="251" spans="1:98" ht="13.5">
      <c r="A251" s="113" t="s">
        <v>293</v>
      </c>
      <c r="B251" s="112" t="s">
        <v>292</v>
      </c>
      <c r="C251" s="87">
        <v>5092.29</v>
      </c>
      <c r="D251" s="87">
        <v>4796.7</v>
      </c>
      <c r="E251" s="87">
        <v>4525.24</v>
      </c>
      <c r="F251" s="87">
        <v>6049.1</v>
      </c>
      <c r="G251" s="87">
        <v>4718.36</v>
      </c>
      <c r="H251" s="87">
        <v>5433.54</v>
      </c>
      <c r="I251" s="87">
        <v>5950.04</v>
      </c>
      <c r="J251" s="87">
        <v>3166.27</v>
      </c>
      <c r="K251" s="87">
        <v>3291.49</v>
      </c>
      <c r="L251" s="87">
        <v>3399.65</v>
      </c>
      <c r="M251" s="87">
        <v>2467.15</v>
      </c>
      <c r="N251" s="87">
        <v>3425.7</v>
      </c>
      <c r="O251" s="86">
        <v>7749.68</v>
      </c>
      <c r="P251" s="87">
        <v>7372.25</v>
      </c>
      <c r="Q251" s="87">
        <v>7705.07</v>
      </c>
      <c r="R251" s="87">
        <v>8099</v>
      </c>
      <c r="S251" s="87">
        <v>2783.9</v>
      </c>
      <c r="T251" s="87">
        <v>4572.02</v>
      </c>
      <c r="U251" s="87">
        <v>3604.06</v>
      </c>
      <c r="W251" s="110">
        <v>-0.03153745072273306</v>
      </c>
      <c r="X251" s="110">
        <v>-0.032514196693301245</v>
      </c>
      <c r="Y251" s="110">
        <v>0.3610014543943485</v>
      </c>
      <c r="Z251" s="110">
        <v>-0.18559651934966792</v>
      </c>
      <c r="AA251" s="110">
        <v>0.2142087258072074</v>
      </c>
      <c r="AB251" s="110">
        <v>0.19972983404091083</v>
      </c>
      <c r="AC251" s="110">
        <v>-0.41827247868746986</v>
      </c>
      <c r="AD251" s="110">
        <v>0.13150472819775483</v>
      </c>
      <c r="AE251" s="110">
        <v>0.13718782073212465</v>
      </c>
      <c r="AF251" s="110">
        <v>-0.2383960804538423</v>
      </c>
      <c r="AG251" s="110">
        <v>0.44591163026917235</v>
      </c>
      <c r="AH251" s="110">
        <v>0.2103188541544705</v>
      </c>
      <c r="AI251" s="110">
        <v>-0.0010447433929653416</v>
      </c>
      <c r="AJ251" s="110">
        <v>0.07192704970948993</v>
      </c>
      <c r="AK251" s="110">
        <v>0.09011602521056483</v>
      </c>
      <c r="AL251" s="110">
        <v>-0.6239541005886594</v>
      </c>
      <c r="AM251" s="110">
        <v>0.7808303705227282</v>
      </c>
      <c r="AN251" s="110">
        <v>-0.17227382975563876</v>
      </c>
      <c r="AP251" s="7">
        <v>0.10684</v>
      </c>
      <c r="AQ251" s="7">
        <v>0.09475</v>
      </c>
      <c r="AR251" s="7">
        <v>0.11835000000000001</v>
      </c>
      <c r="AS251" s="7">
        <v>0.09015000000000001</v>
      </c>
      <c r="AT251" s="7">
        <v>0.10097</v>
      </c>
      <c r="AU251" s="7">
        <v>0.08858</v>
      </c>
      <c r="AV251" s="7">
        <v>0.07447000000000001</v>
      </c>
      <c r="AW251" s="7">
        <v>0.09794200000000003</v>
      </c>
      <c r="AX251" s="7">
        <v>0.08304800000000001</v>
      </c>
      <c r="AY251" s="7">
        <v>0.0824</v>
      </c>
      <c r="AZ251" s="7">
        <v>0.06986700000000001</v>
      </c>
      <c r="BA251" s="7">
        <v>0.074631</v>
      </c>
      <c r="BB251" s="7">
        <v>0.08018</v>
      </c>
      <c r="BC251" s="7">
        <v>0.08398</v>
      </c>
      <c r="BD251" s="7">
        <v>0.08910000000000001</v>
      </c>
      <c r="BE251" s="7">
        <v>0.08034</v>
      </c>
      <c r="BF251" s="7">
        <v>0.06251</v>
      </c>
      <c r="BG251" s="7">
        <v>0.07835</v>
      </c>
      <c r="BI251" s="87">
        <f t="shared" si="111"/>
        <v>-160.59784494086634</v>
      </c>
      <c r="BJ251" s="87">
        <f t="shared" si="112"/>
        <v>-155.96084727875808</v>
      </c>
      <c r="BK251" s="87">
        <f t="shared" si="113"/>
        <v>1633.6182214834814</v>
      </c>
      <c r="BL251" s="87">
        <f t="shared" si="114"/>
        <v>-1122.6919051980763</v>
      </c>
      <c r="BM251" s="87">
        <f t="shared" si="115"/>
        <v>1010.713883499695</v>
      </c>
      <c r="BN251" s="87">
        <f t="shared" si="116"/>
        <v>1085.2400424546506</v>
      </c>
      <c r="BO251" s="87">
        <f t="shared" si="117"/>
        <v>-2488.737979089593</v>
      </c>
      <c r="BP251" s="87">
        <f t="shared" si="118"/>
        <v>416.3794757507052</v>
      </c>
      <c r="BQ251" s="87">
        <f t="shared" si="119"/>
        <v>451.55234006158094</v>
      </c>
      <c r="BR251" s="87">
        <f t="shared" si="120"/>
        <v>-810.463234914905</v>
      </c>
      <c r="BS251" s="87">
        <f t="shared" si="121"/>
        <v>1100.1308786185887</v>
      </c>
      <c r="BT251" s="87">
        <f t="shared" si="122"/>
        <v>720.4892986769695</v>
      </c>
      <c r="BU251" s="87">
        <f t="shared" si="123"/>
        <v>-8.096426977595648</v>
      </c>
      <c r="BV251" s="87">
        <f t="shared" si="124"/>
        <v>530.2641922207871</v>
      </c>
      <c r="BW251" s="87">
        <f t="shared" si="125"/>
        <v>694.3502823691667</v>
      </c>
      <c r="BX251" s="87">
        <f t="shared" si="126"/>
        <v>-5053.404260667553</v>
      </c>
      <c r="BY251" s="87">
        <f t="shared" si="127"/>
        <v>2173.7536684982233</v>
      </c>
      <c r="BZ251" s="87">
        <f t="shared" si="128"/>
        <v>-787.6393951193756</v>
      </c>
      <c r="CB251" s="87">
        <f t="shared" si="129"/>
        <v>-704.6581085408662</v>
      </c>
      <c r="CC251" s="87">
        <f t="shared" si="130"/>
        <v>-610.4481722787581</v>
      </c>
      <c r="CD251" s="87">
        <f t="shared" si="131"/>
        <v>1098.0560674834815</v>
      </c>
      <c r="CE251" s="87">
        <f t="shared" si="132"/>
        <v>-1668.0182701980764</v>
      </c>
      <c r="CF251" s="87">
        <f t="shared" si="133"/>
        <v>534.3010742996951</v>
      </c>
      <c r="CG251" s="87">
        <f t="shared" si="134"/>
        <v>603.9370692546506</v>
      </c>
      <c r="CH251" s="87">
        <f t="shared" si="135"/>
        <v>-2931.837457889593</v>
      </c>
      <c r="CI251" s="87">
        <f t="shared" si="136"/>
        <v>106.26865941070508</v>
      </c>
      <c r="CJ251" s="87">
        <f t="shared" si="137"/>
        <v>178.20067854158094</v>
      </c>
      <c r="CK251" s="87">
        <f t="shared" si="138"/>
        <v>-1090.594394914905</v>
      </c>
      <c r="CL251" s="87">
        <f t="shared" si="139"/>
        <v>927.7585095685886</v>
      </c>
      <c r="CM251" s="87">
        <f t="shared" si="140"/>
        <v>464.8258819769695</v>
      </c>
      <c r="CN251" s="87">
        <f t="shared" si="141"/>
        <v>-629.4657693775957</v>
      </c>
      <c r="CO251" s="87">
        <f t="shared" si="142"/>
        <v>-88.85736277921285</v>
      </c>
      <c r="CP251" s="87">
        <f t="shared" si="143"/>
        <v>7.828545369166672</v>
      </c>
      <c r="CQ251" s="87">
        <f t="shared" si="144"/>
        <v>-5704.0779206675525</v>
      </c>
      <c r="CR251" s="87">
        <f t="shared" si="145"/>
        <v>1999.7320794982231</v>
      </c>
      <c r="CS251" s="87">
        <f t="shared" si="146"/>
        <v>-1145.8571621193757</v>
      </c>
      <c r="CT251" s="9">
        <f t="shared" si="147"/>
        <v>-8652.906053362874</v>
      </c>
    </row>
    <row r="252" spans="1:98" ht="13.5">
      <c r="A252" s="113" t="s">
        <v>10</v>
      </c>
      <c r="B252" s="112" t="s">
        <v>9</v>
      </c>
      <c r="C252" s="87">
        <v>7518.88</v>
      </c>
      <c r="D252" s="87">
        <v>9149.46</v>
      </c>
      <c r="E252" s="87">
        <v>7710.45</v>
      </c>
      <c r="F252" s="87">
        <v>8723.95</v>
      </c>
      <c r="G252" s="87">
        <v>9394.98</v>
      </c>
      <c r="H252" s="87">
        <v>9793.95</v>
      </c>
      <c r="I252" s="87">
        <v>10111.48</v>
      </c>
      <c r="J252" s="87">
        <v>16933.23</v>
      </c>
      <c r="K252" s="87">
        <v>10801.22</v>
      </c>
      <c r="L252" s="87">
        <v>11689.81</v>
      </c>
      <c r="M252" s="87">
        <v>10774.37</v>
      </c>
      <c r="N252" s="87">
        <v>14068.09</v>
      </c>
      <c r="O252" s="86">
        <v>16123.85</v>
      </c>
      <c r="P252" s="87">
        <v>16136.4</v>
      </c>
      <c r="Q252" s="87">
        <v>16710.98</v>
      </c>
      <c r="R252" s="87">
        <v>15450.95</v>
      </c>
      <c r="S252" s="87">
        <v>6467.55</v>
      </c>
      <c r="T252" s="87">
        <v>9117.96</v>
      </c>
      <c r="U252" s="87">
        <v>10145.38</v>
      </c>
      <c r="W252" s="110">
        <v>0.24603960396039604</v>
      </c>
      <c r="X252" s="110">
        <v>-0.1356773937226856</v>
      </c>
      <c r="Y252" s="110">
        <v>0.19351873132613173</v>
      </c>
      <c r="Z252" s="110">
        <v>0.13479684190256114</v>
      </c>
      <c r="AA252" s="110">
        <v>0.06923468521975229</v>
      </c>
      <c r="AB252" s="110">
        <v>0.07078241548960484</v>
      </c>
      <c r="AC252" s="110">
        <v>0.4516081221283532</v>
      </c>
      <c r="AD252" s="110">
        <v>-0.27036961404941795</v>
      </c>
      <c r="AE252" s="110">
        <v>0.09739714525608734</v>
      </c>
      <c r="AF252" s="110">
        <v>-0.06312165263963276</v>
      </c>
      <c r="AG252" s="110">
        <v>0.3401388321763985</v>
      </c>
      <c r="AH252" s="110">
        <v>0.07779809059516563</v>
      </c>
      <c r="AI252" s="110">
        <v>0.01611413709267029</v>
      </c>
      <c r="AJ252" s="110">
        <v>0.102060689245836</v>
      </c>
      <c r="AK252" s="110">
        <v>0.07826950426228407</v>
      </c>
      <c r="AL252" s="110">
        <v>-0.5644793731562271</v>
      </c>
      <c r="AM252" s="110">
        <v>0.4351402204103576</v>
      </c>
      <c r="AN252" s="110">
        <v>0.18960393567076217</v>
      </c>
      <c r="AP252" s="7">
        <v>0.10862132846528867</v>
      </c>
      <c r="AQ252" s="7">
        <v>0.09637889794937168</v>
      </c>
      <c r="AR252" s="7">
        <v>0.11835000000000001</v>
      </c>
      <c r="AS252" s="7">
        <v>0.09015000000000001</v>
      </c>
      <c r="AT252" s="7">
        <v>0.10263013942141125</v>
      </c>
      <c r="AU252" s="7">
        <v>0.08858</v>
      </c>
      <c r="AV252" s="7">
        <v>0.07447000000000001</v>
      </c>
      <c r="AW252" s="7">
        <v>0.09757970500486757</v>
      </c>
      <c r="AX252" s="7">
        <v>0.08304800000000001</v>
      </c>
      <c r="AY252" s="7">
        <v>0.0824</v>
      </c>
      <c r="AZ252" s="7">
        <v>0.06986700000000001</v>
      </c>
      <c r="BA252" s="7">
        <v>0.074631</v>
      </c>
      <c r="BB252" s="7">
        <v>0.08018</v>
      </c>
      <c r="BC252" s="7">
        <v>0.08398</v>
      </c>
      <c r="BD252" s="7">
        <v>0.08910000000000001</v>
      </c>
      <c r="BE252" s="7">
        <v>0.08034</v>
      </c>
      <c r="BF252" s="7">
        <v>0.06251</v>
      </c>
      <c r="BG252" s="7">
        <v>0.07835</v>
      </c>
      <c r="BI252" s="87">
        <f t="shared" si="111"/>
        <v>1849.9422574257426</v>
      </c>
      <c r="BJ252" s="87">
        <f t="shared" si="112"/>
        <v>-1241.374886769963</v>
      </c>
      <c r="BK252" s="87">
        <f t="shared" si="113"/>
        <v>1492.1165019535724</v>
      </c>
      <c r="BL252" s="87">
        <f t="shared" si="114"/>
        <v>1175.9609089158482</v>
      </c>
      <c r="BM252" s="87">
        <f t="shared" si="115"/>
        <v>650.4584829458684</v>
      </c>
      <c r="BN252" s="87">
        <f t="shared" si="116"/>
        <v>693.2394381844155</v>
      </c>
      <c r="BO252" s="87">
        <f t="shared" si="117"/>
        <v>4566.426494738401</v>
      </c>
      <c r="BP252" s="87">
        <f t="shared" si="118"/>
        <v>-4578.2308597100255</v>
      </c>
      <c r="BQ252" s="87">
        <f t="shared" si="119"/>
        <v>1052.0079932829556</v>
      </c>
      <c r="BR252" s="87">
        <f t="shared" si="120"/>
        <v>-737.8801262433054</v>
      </c>
      <c r="BS252" s="87">
        <f t="shared" si="121"/>
        <v>3664.781629236423</v>
      </c>
      <c r="BT252" s="87">
        <f t="shared" si="122"/>
        <v>1094.4705403209437</v>
      </c>
      <c r="BU252" s="87">
        <f t="shared" si="123"/>
        <v>259.8219293616518</v>
      </c>
      <c r="BV252" s="87">
        <f t="shared" si="124"/>
        <v>1646.892105946508</v>
      </c>
      <c r="BW252" s="87">
        <f t="shared" si="125"/>
        <v>1307.9601203369439</v>
      </c>
      <c r="BX252" s="87">
        <f t="shared" si="126"/>
        <v>-8721.742570668208</v>
      </c>
      <c r="BY252" s="87">
        <f t="shared" si="127"/>
        <v>2814.2911325150085</v>
      </c>
      <c r="BZ252" s="87">
        <f t="shared" si="128"/>
        <v>1728.8011012885825</v>
      </c>
      <c r="CB252" s="87">
        <f t="shared" si="129"/>
        <v>1033.231523254653</v>
      </c>
      <c r="CC252" s="87">
        <f t="shared" si="130"/>
        <v>-2123.189758401821</v>
      </c>
      <c r="CD252" s="87">
        <f t="shared" si="131"/>
        <v>579.5847444535723</v>
      </c>
      <c r="CE252" s="87">
        <f t="shared" si="132"/>
        <v>389.4968164158482</v>
      </c>
      <c r="CF252" s="87">
        <f t="shared" si="133"/>
        <v>-313.7496243155019</v>
      </c>
      <c r="CG252" s="87">
        <f t="shared" si="134"/>
        <v>-174.3086528155847</v>
      </c>
      <c r="CH252" s="87">
        <f t="shared" si="135"/>
        <v>3813.4245791384005</v>
      </c>
      <c r="CI252" s="87">
        <f t="shared" si="136"/>
        <v>-6230.570447889599</v>
      </c>
      <c r="CJ252" s="87">
        <f t="shared" si="137"/>
        <v>154.98827472295554</v>
      </c>
      <c r="CK252" s="87">
        <f t="shared" si="138"/>
        <v>-1701.1204702433054</v>
      </c>
      <c r="CL252" s="87">
        <f t="shared" si="139"/>
        <v>2912.008720446423</v>
      </c>
      <c r="CM252" s="87">
        <f t="shared" si="140"/>
        <v>44.554915530943546</v>
      </c>
      <c r="CN252" s="87">
        <f t="shared" si="141"/>
        <v>-1032.9883636383481</v>
      </c>
      <c r="CO252" s="87">
        <f t="shared" si="142"/>
        <v>291.75723394650805</v>
      </c>
      <c r="CP252" s="87">
        <f t="shared" si="143"/>
        <v>-180.9881976630563</v>
      </c>
      <c r="CQ252" s="87">
        <f t="shared" si="144"/>
        <v>-9963.071893668208</v>
      </c>
      <c r="CR252" s="87">
        <f t="shared" si="145"/>
        <v>2410.0045820150085</v>
      </c>
      <c r="CS252" s="87">
        <f t="shared" si="146"/>
        <v>1014.4089352885825</v>
      </c>
      <c r="CT252" s="9">
        <f t="shared" si="147"/>
        <v>-9076.52708342253</v>
      </c>
    </row>
    <row r="253" spans="1:98" ht="13.5">
      <c r="A253" s="113" t="s">
        <v>261</v>
      </c>
      <c r="B253" s="112" t="s">
        <v>260</v>
      </c>
      <c r="C253" s="87">
        <v>763.53</v>
      </c>
      <c r="D253" s="87">
        <v>1415.1</v>
      </c>
      <c r="E253" s="87">
        <v>599.12</v>
      </c>
      <c r="F253" s="87">
        <v>689.19</v>
      </c>
      <c r="G253" s="87">
        <v>599.28</v>
      </c>
      <c r="H253" s="87">
        <v>1013.43</v>
      </c>
      <c r="I253" s="87">
        <v>1824.85</v>
      </c>
      <c r="J253" s="87">
        <v>1301.86</v>
      </c>
      <c r="K253" s="87">
        <v>1030.29</v>
      </c>
      <c r="L253" s="87">
        <v>785.84</v>
      </c>
      <c r="M253" s="87">
        <v>31946.15</v>
      </c>
      <c r="N253" s="87">
        <v>44513.07</v>
      </c>
      <c r="O253" s="86">
        <v>45229.46</v>
      </c>
      <c r="P253" s="87">
        <v>35318.97</v>
      </c>
      <c r="Q253" s="87">
        <v>57919.12</v>
      </c>
      <c r="R253" s="87">
        <v>37498.08</v>
      </c>
      <c r="S253" s="87">
        <v>34789.37</v>
      </c>
      <c r="T253" s="87">
        <v>34942.6</v>
      </c>
      <c r="U253" s="87">
        <v>45676.34</v>
      </c>
      <c r="W253" s="110">
        <v>0.8872127224687172</v>
      </c>
      <c r="X253" s="110">
        <v>-0.3626094950284766</v>
      </c>
      <c r="Y253" s="110">
        <v>0.15228274924571483</v>
      </c>
      <c r="Z253" s="110">
        <v>0.0053159348564193465</v>
      </c>
      <c r="AA253" s="110">
        <v>0.8166720332009589</v>
      </c>
      <c r="AB253" s="110">
        <v>0.8063445048820546</v>
      </c>
      <c r="AC253" s="110">
        <v>0.7717891633650305</v>
      </c>
      <c r="AD253" s="110">
        <v>-0.1370763092539401</v>
      </c>
      <c r="AE253" s="110">
        <v>-0.12859198578394382</v>
      </c>
      <c r="AF253" s="110">
        <v>-0.34527743272238076</v>
      </c>
      <c r="AG253" s="110">
        <v>0.391174470808211</v>
      </c>
      <c r="AH253" s="110">
        <v>0.014944360691497849</v>
      </c>
      <c r="AI253" s="110">
        <v>-0.2211538512607385</v>
      </c>
      <c r="AJ253" s="110">
        <v>0.6331005913904804</v>
      </c>
      <c r="AK253" s="110">
        <v>-0.35294108640727073</v>
      </c>
      <c r="AL253" s="110">
        <v>-0.0662417959781767</v>
      </c>
      <c r="AM253" s="110">
        <v>0.016537340788413735</v>
      </c>
      <c r="AN253" s="110">
        <v>0.3311329821745721</v>
      </c>
      <c r="AP253" s="7">
        <v>0.12268688931659763</v>
      </c>
      <c r="AQ253" s="7">
        <v>0.11053099361249966</v>
      </c>
      <c r="AR253" s="7">
        <v>0.13468692502601515</v>
      </c>
      <c r="AS253" s="7">
        <v>0.10626955371869806</v>
      </c>
      <c r="AT253" s="7">
        <v>0.115554943658697</v>
      </c>
      <c r="AU253" s="7">
        <v>0.09553169378973307</v>
      </c>
      <c r="AV253" s="7">
        <v>0.07949260618797321</v>
      </c>
      <c r="AW253" s="7">
        <v>0.10036326275485857</v>
      </c>
      <c r="AX253" s="7">
        <v>0.08304800000000001</v>
      </c>
      <c r="AY253" s="7">
        <v>0.0824</v>
      </c>
      <c r="AZ253" s="7">
        <v>0.06986700000000001</v>
      </c>
      <c r="BA253" s="7">
        <v>0.074631</v>
      </c>
      <c r="BB253" s="7">
        <v>0.08018</v>
      </c>
      <c r="BC253" s="7">
        <v>0.08398</v>
      </c>
      <c r="BD253" s="7">
        <v>0.08910000000000001</v>
      </c>
      <c r="BE253" s="7">
        <v>0.08034</v>
      </c>
      <c r="BF253" s="7">
        <v>0.06251</v>
      </c>
      <c r="BG253" s="7">
        <v>0.07835</v>
      </c>
      <c r="BI253" s="87">
        <f t="shared" si="111"/>
        <v>677.4135299865396</v>
      </c>
      <c r="BJ253" s="87">
        <f t="shared" si="112"/>
        <v>-513.1286964147972</v>
      </c>
      <c r="BK253" s="87">
        <f t="shared" si="113"/>
        <v>91.23564072809268</v>
      </c>
      <c r="BL253" s="87">
        <f t="shared" si="114"/>
        <v>3.66368914369565</v>
      </c>
      <c r="BM253" s="87">
        <f t="shared" si="115"/>
        <v>489.41521605667066</v>
      </c>
      <c r="BN253" s="87">
        <f t="shared" si="116"/>
        <v>817.1737115826205</v>
      </c>
      <c r="BO253" s="87">
        <f t="shared" si="117"/>
        <v>1408.3994547666757</v>
      </c>
      <c r="BP253" s="87">
        <f t="shared" si="118"/>
        <v>-178.45416396533443</v>
      </c>
      <c r="BQ253" s="87">
        <f t="shared" si="119"/>
        <v>-132.48703703333948</v>
      </c>
      <c r="BR253" s="87">
        <f t="shared" si="120"/>
        <v>-271.3328177305557</v>
      </c>
      <c r="BS253" s="87">
        <f t="shared" si="121"/>
        <v>12496.51832060973</v>
      </c>
      <c r="BT253" s="87">
        <f t="shared" si="122"/>
        <v>665.2193735658922</v>
      </c>
      <c r="BU253" s="87">
        <f t="shared" si="123"/>
        <v>-10002.66926944352</v>
      </c>
      <c r="BV253" s="87">
        <f t="shared" si="124"/>
        <v>22360.460794302635</v>
      </c>
      <c r="BW253" s="87">
        <f t="shared" si="125"/>
        <v>-20442.037136553085</v>
      </c>
      <c r="BX253" s="87">
        <f t="shared" si="126"/>
        <v>-2483.940164933348</v>
      </c>
      <c r="BY253" s="87">
        <f t="shared" si="127"/>
        <v>575.3236675042172</v>
      </c>
      <c r="BZ253" s="87">
        <f t="shared" si="128"/>
        <v>11570.647342933202</v>
      </c>
      <c r="CB253" s="87">
        <f t="shared" si="129"/>
        <v>583.7384093866378</v>
      </c>
      <c r="CC253" s="87">
        <f t="shared" si="130"/>
        <v>-669.5411054758455</v>
      </c>
      <c r="CD253" s="87">
        <f t="shared" si="131"/>
        <v>10.542010206506475</v>
      </c>
      <c r="CE253" s="87">
        <f t="shared" si="132"/>
        <v>-69.57622458369387</v>
      </c>
      <c r="CF253" s="87">
        <f t="shared" si="133"/>
        <v>420.1654494208867</v>
      </c>
      <c r="CG253" s="87">
        <f t="shared" si="134"/>
        <v>720.3590271452914</v>
      </c>
      <c r="CH253" s="87">
        <f t="shared" si="135"/>
        <v>1263.3373723645527</v>
      </c>
      <c r="CI253" s="87">
        <f t="shared" si="136"/>
        <v>-309.1130812153746</v>
      </c>
      <c r="CJ253" s="87">
        <f t="shared" si="137"/>
        <v>-218.05056095333947</v>
      </c>
      <c r="CK253" s="87">
        <f t="shared" si="138"/>
        <v>-336.08603373055576</v>
      </c>
      <c r="CL253" s="87">
        <f t="shared" si="139"/>
        <v>10264.53665855973</v>
      </c>
      <c r="CM253" s="87">
        <f t="shared" si="140"/>
        <v>-2656.835553604108</v>
      </c>
      <c r="CN253" s="87">
        <f t="shared" si="141"/>
        <v>-13629.167372243523</v>
      </c>
      <c r="CO253" s="87">
        <f t="shared" si="142"/>
        <v>19394.373693702637</v>
      </c>
      <c r="CP253" s="87">
        <f t="shared" si="143"/>
        <v>-25602.630728553086</v>
      </c>
      <c r="CQ253" s="87">
        <f t="shared" si="144"/>
        <v>-5496.535912133349</v>
      </c>
      <c r="CR253" s="87">
        <f t="shared" si="145"/>
        <v>-1599.3598511957828</v>
      </c>
      <c r="CS253" s="87">
        <f t="shared" si="146"/>
        <v>8832.894632933201</v>
      </c>
      <c r="CT253" s="9">
        <f t="shared" si="147"/>
        <v>-9096.949169969213</v>
      </c>
    </row>
    <row r="254" spans="1:98" ht="13.5">
      <c r="A254" s="113" t="s">
        <v>423</v>
      </c>
      <c r="B254" s="112" t="s">
        <v>422</v>
      </c>
      <c r="C254" s="87">
        <v>9469.03</v>
      </c>
      <c r="D254" s="87">
        <v>8345.54</v>
      </c>
      <c r="E254" s="87">
        <v>8067.35</v>
      </c>
      <c r="F254" s="87">
        <v>23045.45</v>
      </c>
      <c r="G254" s="87">
        <v>26910.3</v>
      </c>
      <c r="H254" s="87">
        <v>27433.38</v>
      </c>
      <c r="I254" s="87">
        <v>29532.68</v>
      </c>
      <c r="J254" s="87">
        <v>35620.7</v>
      </c>
      <c r="K254" s="87">
        <v>38042.24</v>
      </c>
      <c r="L254" s="87">
        <v>31404.14</v>
      </c>
      <c r="M254" s="87">
        <v>24416.04</v>
      </c>
      <c r="N254" s="87">
        <v>29808.47</v>
      </c>
      <c r="O254" s="86">
        <v>32097.24</v>
      </c>
      <c r="P254" s="87">
        <v>27867.82</v>
      </c>
      <c r="Q254" s="87">
        <v>31141.88</v>
      </c>
      <c r="R254" s="87">
        <v>29338.65</v>
      </c>
      <c r="S254" s="87">
        <v>21821.7</v>
      </c>
      <c r="T254" s="87">
        <v>26463.81</v>
      </c>
      <c r="U254" s="87">
        <v>25707.26</v>
      </c>
      <c r="W254" s="110">
        <v>-0.09036927725659671</v>
      </c>
      <c r="X254" s="110">
        <v>0.0027038510564332263</v>
      </c>
      <c r="Y254" s="110">
        <v>0.7409376324203552</v>
      </c>
      <c r="Z254" s="110">
        <v>0.17739472927223243</v>
      </c>
      <c r="AA254" s="110">
        <v>0.05500845705694424</v>
      </c>
      <c r="AB254" s="110">
        <v>0.1282042146890643</v>
      </c>
      <c r="AC254" s="110">
        <v>0.22305554678371808</v>
      </c>
      <c r="AD254" s="110">
        <v>0.10061837569873866</v>
      </c>
      <c r="AE254" s="110">
        <v>-0.1389244032608058</v>
      </c>
      <c r="AF254" s="110">
        <v>-0.18995790821539005</v>
      </c>
      <c r="AG254" s="110">
        <v>0.27837756028655014</v>
      </c>
      <c r="AH254" s="110">
        <v>0.1609444882925546</v>
      </c>
      <c r="AI254" s="110">
        <v>-0.06727694647077886</v>
      </c>
      <c r="AJ254" s="110">
        <v>0.1754459280028089</v>
      </c>
      <c r="AK254" s="110">
        <v>0.05225234163537773</v>
      </c>
      <c r="AL254" s="110">
        <v>-0.21019945941274</v>
      </c>
      <c r="AM254" s="110">
        <v>0.2615487162013439</v>
      </c>
      <c r="AN254" s="110">
        <v>0.03215411579385252</v>
      </c>
      <c r="AP254" s="7">
        <v>0.10684</v>
      </c>
      <c r="AQ254" s="7">
        <v>0.09475</v>
      </c>
      <c r="AR254" s="7">
        <v>0.11835000000000001</v>
      </c>
      <c r="AS254" s="7">
        <v>0.09015000000000001</v>
      </c>
      <c r="AT254" s="7">
        <v>0.10097</v>
      </c>
      <c r="AU254" s="7">
        <v>0.08858</v>
      </c>
      <c r="AV254" s="7">
        <v>0.07447000000000001</v>
      </c>
      <c r="AW254" s="7">
        <v>0.09794200000000003</v>
      </c>
      <c r="AX254" s="7">
        <v>0.08304800000000001</v>
      </c>
      <c r="AY254" s="7">
        <v>0.0824</v>
      </c>
      <c r="AZ254" s="7">
        <v>0.06986700000000001</v>
      </c>
      <c r="BA254" s="7">
        <v>0.074631</v>
      </c>
      <c r="BB254" s="7">
        <v>0.08018</v>
      </c>
      <c r="BC254" s="7">
        <v>0.08398</v>
      </c>
      <c r="BD254" s="7">
        <v>0.08910000000000001</v>
      </c>
      <c r="BE254" s="7">
        <v>0.08034</v>
      </c>
      <c r="BF254" s="7">
        <v>0.06251</v>
      </c>
      <c r="BG254" s="7">
        <v>0.07835</v>
      </c>
      <c r="BI254" s="87">
        <f t="shared" si="111"/>
        <v>-855.709397421032</v>
      </c>
      <c r="BJ254" s="87">
        <f t="shared" si="112"/>
        <v>22.56509714550575</v>
      </c>
      <c r="BK254" s="87">
        <f t="shared" si="113"/>
        <v>5977.403208906352</v>
      </c>
      <c r="BL254" s="87">
        <f t="shared" si="114"/>
        <v>4088.141363706769</v>
      </c>
      <c r="BM254" s="87">
        <f t="shared" si="115"/>
        <v>1480.2940819394864</v>
      </c>
      <c r="BN254" s="87">
        <f t="shared" si="116"/>
        <v>3517.0749391666827</v>
      </c>
      <c r="BO254" s="87">
        <f t="shared" si="117"/>
        <v>6587.428085388576</v>
      </c>
      <c r="BP254" s="87">
        <f t="shared" si="118"/>
        <v>3584.09697525206</v>
      </c>
      <c r="BQ254" s="87">
        <f t="shared" si="119"/>
        <v>-5284.995490704357</v>
      </c>
      <c r="BR254" s="87">
        <f t="shared" si="120"/>
        <v>-5965.464743703259</v>
      </c>
      <c r="BS254" s="87">
        <f t="shared" si="121"/>
        <v>6796.87764705882</v>
      </c>
      <c r="BT254" s="87">
        <f t="shared" si="122"/>
        <v>4797.508950933965</v>
      </c>
      <c r="BU254" s="87">
        <f t="shared" si="123"/>
        <v>-2159.4042973397422</v>
      </c>
      <c r="BV254" s="87">
        <f t="shared" si="124"/>
        <v>4889.295541315238</v>
      </c>
      <c r="BW254" s="87">
        <f t="shared" si="125"/>
        <v>1627.2361529279372</v>
      </c>
      <c r="BX254" s="87">
        <f t="shared" si="126"/>
        <v>-6166.968369899584</v>
      </c>
      <c r="BY254" s="87">
        <f t="shared" si="127"/>
        <v>5707.437620330867</v>
      </c>
      <c r="BZ254" s="87">
        <f t="shared" si="128"/>
        <v>850.9204110865123</v>
      </c>
      <c r="CB254" s="87">
        <f t="shared" si="129"/>
        <v>-1867.380562621032</v>
      </c>
      <c r="CC254" s="87">
        <f t="shared" si="130"/>
        <v>-768.1748178544943</v>
      </c>
      <c r="CD254" s="87">
        <f t="shared" si="131"/>
        <v>5022.632336406353</v>
      </c>
      <c r="CE254" s="87">
        <f t="shared" si="132"/>
        <v>2010.5940462067688</v>
      </c>
      <c r="CF254" s="87">
        <f t="shared" si="133"/>
        <v>-1236.8389090605135</v>
      </c>
      <c r="CG254" s="87">
        <f t="shared" si="134"/>
        <v>1087.0261387666824</v>
      </c>
      <c r="CH254" s="87">
        <f t="shared" si="135"/>
        <v>4388.129405788575</v>
      </c>
      <c r="CI254" s="87">
        <f t="shared" si="136"/>
        <v>95.33437585205915</v>
      </c>
      <c r="CJ254" s="87">
        <f t="shared" si="137"/>
        <v>-8444.327438224356</v>
      </c>
      <c r="CK254" s="87">
        <f t="shared" si="138"/>
        <v>-8553.16587970326</v>
      </c>
      <c r="CL254" s="87">
        <f t="shared" si="139"/>
        <v>5091.0021803788195</v>
      </c>
      <c r="CM254" s="87">
        <f t="shared" si="140"/>
        <v>2572.8730263639645</v>
      </c>
      <c r="CN254" s="87">
        <f t="shared" si="141"/>
        <v>-4732.961000539743</v>
      </c>
      <c r="CO254" s="87">
        <f t="shared" si="142"/>
        <v>2548.9560177152375</v>
      </c>
      <c r="CP254" s="87">
        <f t="shared" si="143"/>
        <v>-1147.5053550720634</v>
      </c>
      <c r="CQ254" s="87">
        <f t="shared" si="144"/>
        <v>-8524.035510899583</v>
      </c>
      <c r="CR254" s="87">
        <f t="shared" si="145"/>
        <v>4343.363153330866</v>
      </c>
      <c r="CS254" s="87">
        <f t="shared" si="146"/>
        <v>-1222.5191024134879</v>
      </c>
      <c r="CT254" s="9">
        <f t="shared" si="147"/>
        <v>-9336.997895579207</v>
      </c>
    </row>
    <row r="255" spans="1:98" ht="13.5">
      <c r="A255" s="113" t="s">
        <v>577</v>
      </c>
      <c r="B255" s="112" t="s">
        <v>576</v>
      </c>
      <c r="C255" s="87">
        <v>1282.81</v>
      </c>
      <c r="D255" s="87">
        <v>2133.63</v>
      </c>
      <c r="E255" s="87">
        <v>3306.55</v>
      </c>
      <c r="F255" s="87">
        <v>5489.54</v>
      </c>
      <c r="G255" s="87">
        <v>9413.55</v>
      </c>
      <c r="H255" s="87">
        <v>16773.89</v>
      </c>
      <c r="I255" s="87">
        <v>29627.81</v>
      </c>
      <c r="J255" s="87">
        <v>18189.6</v>
      </c>
      <c r="K255" s="87">
        <v>31318.75</v>
      </c>
      <c r="L255" s="87">
        <v>20954.32</v>
      </c>
      <c r="M255" s="87">
        <v>10897.43</v>
      </c>
      <c r="N255" s="87">
        <v>9677.64</v>
      </c>
      <c r="O255" s="86">
        <v>8833.64</v>
      </c>
      <c r="P255" s="87">
        <v>10630.43</v>
      </c>
      <c r="Q255" s="87">
        <v>15320.45</v>
      </c>
      <c r="R255" s="87">
        <v>15134.5</v>
      </c>
      <c r="S255" s="87">
        <v>10190.19</v>
      </c>
      <c r="T255" s="87">
        <v>8652.25</v>
      </c>
      <c r="U255" s="87">
        <v>8384.27</v>
      </c>
      <c r="W255" s="110">
        <v>0.6336822074215034</v>
      </c>
      <c r="X255" s="110">
        <v>0.5002912055911475</v>
      </c>
      <c r="Y255" s="110">
        <v>0.6156832298136643</v>
      </c>
      <c r="Z255" s="110">
        <v>0.6600192215281115</v>
      </c>
      <c r="AA255" s="110">
        <v>0.4795194673614127</v>
      </c>
      <c r="AB255" s="110">
        <v>0.9269223243983564</v>
      </c>
      <c r="AC255" s="110">
        <v>-0.4133116718281973</v>
      </c>
      <c r="AD255" s="110">
        <v>0.7481827622014541</v>
      </c>
      <c r="AE255" s="110">
        <v>-0.33199683199683205</v>
      </c>
      <c r="AF255" s="110">
        <v>-0.4404594294183031</v>
      </c>
      <c r="AG255" s="110">
        <v>-0.062110978678320716</v>
      </c>
      <c r="AH255" s="110">
        <v>-0.09898333804010173</v>
      </c>
      <c r="AI255" s="110">
        <v>0.206203178384478</v>
      </c>
      <c r="AJ255" s="110">
        <v>0.4722139209750138</v>
      </c>
      <c r="AK255" s="110">
        <v>-0.0025770921222175724</v>
      </c>
      <c r="AL255" s="110">
        <v>-0.29662696657051346</v>
      </c>
      <c r="AM255" s="110">
        <v>-0.0875193418122806</v>
      </c>
      <c r="AN255" s="110">
        <v>0.07895607577136232</v>
      </c>
      <c r="AP255" s="7">
        <v>0.12465303587015941</v>
      </c>
      <c r="AQ255" s="7">
        <v>0.10860348444549471</v>
      </c>
      <c r="AR255" s="7">
        <v>0.13262012337583867</v>
      </c>
      <c r="AS255" s="7">
        <v>0.10248424928743582</v>
      </c>
      <c r="AT255" s="7">
        <v>0.10631986838240517</v>
      </c>
      <c r="AU255" s="7">
        <v>0.08858</v>
      </c>
      <c r="AV255" s="7">
        <v>0.07484387077528391</v>
      </c>
      <c r="AW255" s="7">
        <v>0.09794200000000003</v>
      </c>
      <c r="AX255" s="7">
        <v>0.08304800000000001</v>
      </c>
      <c r="AY255" s="7">
        <v>0.0824</v>
      </c>
      <c r="AZ255" s="7">
        <v>0.06986700000000001</v>
      </c>
      <c r="BA255" s="7">
        <v>0.074631</v>
      </c>
      <c r="BB255" s="7">
        <v>0.08018</v>
      </c>
      <c r="BC255" s="7">
        <v>0.08398</v>
      </c>
      <c r="BD255" s="7">
        <v>0.08910000000000001</v>
      </c>
      <c r="BE255" s="7">
        <v>0.08034</v>
      </c>
      <c r="BF255" s="7">
        <v>0.06251</v>
      </c>
      <c r="BG255" s="7">
        <v>0.07835</v>
      </c>
      <c r="BI255" s="87">
        <f t="shared" si="111"/>
        <v>812.8938725023787</v>
      </c>
      <c r="BJ255" s="87">
        <f t="shared" si="112"/>
        <v>1067.43632498544</v>
      </c>
      <c r="BK255" s="87">
        <f t="shared" si="113"/>
        <v>2035.7873835403718</v>
      </c>
      <c r="BL255" s="87">
        <f t="shared" si="114"/>
        <v>3623.2019173474296</v>
      </c>
      <c r="BM255" s="87">
        <f t="shared" si="115"/>
        <v>4513.9804819800265</v>
      </c>
      <c r="BN255" s="87">
        <f t="shared" si="116"/>
        <v>15548.093108002346</v>
      </c>
      <c r="BO255" s="87">
        <f t="shared" si="117"/>
        <v>-12245.519683708182</v>
      </c>
      <c r="BP255" s="87">
        <f t="shared" si="118"/>
        <v>13609.145171339567</v>
      </c>
      <c r="BQ255" s="87">
        <f t="shared" si="119"/>
        <v>-10397.725782100784</v>
      </c>
      <c r="BR255" s="87">
        <f t="shared" si="120"/>
        <v>-9229.527831048536</v>
      </c>
      <c r="BS255" s="87">
        <f t="shared" si="121"/>
        <v>-676.8500423784925</v>
      </c>
      <c r="BT255" s="87">
        <f t="shared" si="122"/>
        <v>-957.9251115504101</v>
      </c>
      <c r="BU255" s="87">
        <f t="shared" si="123"/>
        <v>1821.52464470426</v>
      </c>
      <c r="BV255" s="87">
        <f t="shared" si="124"/>
        <v>5019.8370319504165</v>
      </c>
      <c r="BW255" s="87">
        <f t="shared" si="125"/>
        <v>-39.48221100382821</v>
      </c>
      <c r="BX255" s="87">
        <f t="shared" si="126"/>
        <v>-4489.300825561436</v>
      </c>
      <c r="BY255" s="87">
        <f t="shared" si="127"/>
        <v>-891.8387217420837</v>
      </c>
      <c r="BZ255" s="87">
        <f t="shared" si="128"/>
        <v>683.1477065927696</v>
      </c>
      <c r="CB255" s="87">
        <f t="shared" si="129"/>
        <v>652.9877115577796</v>
      </c>
      <c r="CC255" s="87">
        <f t="shared" si="130"/>
        <v>835.7166724679992</v>
      </c>
      <c r="CD255" s="87">
        <f t="shared" si="131"/>
        <v>1597.2723145919924</v>
      </c>
      <c r="CE255" s="87">
        <f t="shared" si="132"/>
        <v>3060.610531514079</v>
      </c>
      <c r="CF255" s="87">
        <f t="shared" si="133"/>
        <v>3513.1330849688366</v>
      </c>
      <c r="CG255" s="87">
        <f t="shared" si="134"/>
        <v>14062.261931802346</v>
      </c>
      <c r="CH255" s="87">
        <f t="shared" si="135"/>
        <v>-14462.979666702848</v>
      </c>
      <c r="CI255" s="87">
        <f t="shared" si="136"/>
        <v>11827.619368139569</v>
      </c>
      <c r="CJ255" s="87">
        <f t="shared" si="137"/>
        <v>-12998.685332100784</v>
      </c>
      <c r="CK255" s="87">
        <f t="shared" si="138"/>
        <v>-10956.163799048536</v>
      </c>
      <c r="CL255" s="87">
        <f t="shared" si="139"/>
        <v>-1438.2207841884926</v>
      </c>
      <c r="CM255" s="87">
        <f t="shared" si="140"/>
        <v>-1680.1770623904101</v>
      </c>
      <c r="CN255" s="87">
        <f t="shared" si="141"/>
        <v>1113.24338950426</v>
      </c>
      <c r="CO255" s="87">
        <f t="shared" si="142"/>
        <v>4127.093520550416</v>
      </c>
      <c r="CP255" s="87">
        <f t="shared" si="143"/>
        <v>-1404.5343060038285</v>
      </c>
      <c r="CQ255" s="87">
        <f t="shared" si="144"/>
        <v>-5705.206555561435</v>
      </c>
      <c r="CR255" s="87">
        <f t="shared" si="145"/>
        <v>-1528.8274986420838</v>
      </c>
      <c r="CS255" s="87">
        <f t="shared" si="146"/>
        <v>5.243919092769623</v>
      </c>
      <c r="CT255" s="9">
        <f t="shared" si="147"/>
        <v>-9379.612560448371</v>
      </c>
    </row>
    <row r="256" spans="1:98" ht="13.5">
      <c r="A256" s="113" t="s">
        <v>419</v>
      </c>
      <c r="B256" s="112" t="s">
        <v>418</v>
      </c>
      <c r="C256" s="87">
        <v>15950.02</v>
      </c>
      <c r="D256" s="87">
        <v>12961.98</v>
      </c>
      <c r="E256" s="87">
        <v>12922.64</v>
      </c>
      <c r="F256" s="87">
        <v>16796.22</v>
      </c>
      <c r="G256" s="87">
        <v>13829.55</v>
      </c>
      <c r="H256" s="87">
        <v>20391.45</v>
      </c>
      <c r="I256" s="87">
        <v>13831.03</v>
      </c>
      <c r="J256" s="87">
        <v>12491.51</v>
      </c>
      <c r="K256" s="87">
        <v>10648.02</v>
      </c>
      <c r="L256" s="87">
        <v>12234.92</v>
      </c>
      <c r="M256" s="87">
        <v>14053.98</v>
      </c>
      <c r="N256" s="87">
        <v>15541.92</v>
      </c>
      <c r="O256" s="86">
        <v>18440.55</v>
      </c>
      <c r="P256" s="87">
        <v>17903.27</v>
      </c>
      <c r="Q256" s="87">
        <v>19940.7</v>
      </c>
      <c r="R256" s="87">
        <v>20652.59</v>
      </c>
      <c r="S256" s="87">
        <v>16737.54</v>
      </c>
      <c r="T256" s="87">
        <v>20185.35</v>
      </c>
      <c r="U256" s="87">
        <v>18808.34</v>
      </c>
      <c r="W256" s="110">
        <v>-0.13305106492173469</v>
      </c>
      <c r="X256" s="110">
        <v>0.050791771496226046</v>
      </c>
      <c r="Y256" s="110">
        <v>0.35982085011689824</v>
      </c>
      <c r="Z256" s="110">
        <v>-0.1311651993785603</v>
      </c>
      <c r="AA256" s="110">
        <v>0.54531149417066</v>
      </c>
      <c r="AB256" s="110">
        <v>-0.2949780143485303</v>
      </c>
      <c r="AC256" s="110">
        <v>-0.07243522408963587</v>
      </c>
      <c r="AD256" s="110">
        <v>-0.11298541971405662</v>
      </c>
      <c r="AE256" s="110">
        <v>0.18772774423491234</v>
      </c>
      <c r="AF256" s="110">
        <v>0.1723883103795767</v>
      </c>
      <c r="AG256" s="110">
        <v>0.14547399384944493</v>
      </c>
      <c r="AH256" s="110">
        <v>0.20115392953025735</v>
      </c>
      <c r="AI256" s="110">
        <v>-0.009243062843942385</v>
      </c>
      <c r="AJ256" s="110">
        <v>0.18604221022158818</v>
      </c>
      <c r="AK256" s="110">
        <v>0.07135785491672153</v>
      </c>
      <c r="AL256" s="110">
        <v>-0.14112664003934539</v>
      </c>
      <c r="AM256" s="110">
        <v>0.25224334571469287</v>
      </c>
      <c r="AN256" s="110">
        <v>-0.01009718851537078</v>
      </c>
      <c r="AP256" s="7">
        <v>0.10684</v>
      </c>
      <c r="AQ256" s="7">
        <v>0.09475</v>
      </c>
      <c r="AR256" s="7">
        <v>0.11835000000000001</v>
      </c>
      <c r="AS256" s="7">
        <v>0.09015000000000001</v>
      </c>
      <c r="AT256" s="7">
        <v>0.10097</v>
      </c>
      <c r="AU256" s="7">
        <v>0.08858</v>
      </c>
      <c r="AV256" s="7">
        <v>0.07447000000000001</v>
      </c>
      <c r="AW256" s="7">
        <v>0.09794200000000003</v>
      </c>
      <c r="AX256" s="7">
        <v>0.08304800000000001</v>
      </c>
      <c r="AY256" s="7">
        <v>0.0824</v>
      </c>
      <c r="AZ256" s="7">
        <v>0.06986700000000001</v>
      </c>
      <c r="BA256" s="7">
        <v>0.074631</v>
      </c>
      <c r="BB256" s="7">
        <v>0.08018</v>
      </c>
      <c r="BC256" s="7">
        <v>0.08398</v>
      </c>
      <c r="BD256" s="7">
        <v>0.08910000000000001</v>
      </c>
      <c r="BE256" s="7">
        <v>0.08034</v>
      </c>
      <c r="BF256" s="7">
        <v>0.06251</v>
      </c>
      <c r="BG256" s="7">
        <v>0.07835</v>
      </c>
      <c r="BI256" s="87">
        <f t="shared" si="111"/>
        <v>-2122.1671465229665</v>
      </c>
      <c r="BJ256" s="87">
        <f t="shared" si="112"/>
        <v>658.3619262986521</v>
      </c>
      <c r="BK256" s="87">
        <f t="shared" si="113"/>
        <v>4649.835310554634</v>
      </c>
      <c r="BL256" s="87">
        <f t="shared" si="114"/>
        <v>-2203.079545106162</v>
      </c>
      <c r="BM256" s="87">
        <f t="shared" si="115"/>
        <v>7541.412574207851</v>
      </c>
      <c r="BN256" s="87">
        <f t="shared" si="116"/>
        <v>-6015.029430687339</v>
      </c>
      <c r="BO256" s="87">
        <f t="shared" si="117"/>
        <v>-1001.8537574404766</v>
      </c>
      <c r="BP256" s="87">
        <f t="shared" si="118"/>
        <v>-1411.3585002123355</v>
      </c>
      <c r="BQ256" s="87">
        <f t="shared" si="119"/>
        <v>1998.9287751682314</v>
      </c>
      <c r="BR256" s="87">
        <f t="shared" si="120"/>
        <v>2109.1571864292905</v>
      </c>
      <c r="BS256" s="87">
        <f t="shared" si="121"/>
        <v>2044.4886000802219</v>
      </c>
      <c r="BT256" s="87">
        <f t="shared" si="122"/>
        <v>3126.3182804448975</v>
      </c>
      <c r="BU256" s="87">
        <f t="shared" si="123"/>
        <v>-170.44716252686175</v>
      </c>
      <c r="BV256" s="87">
        <f t="shared" si="124"/>
        <v>3330.763920993853</v>
      </c>
      <c r="BW256" s="87">
        <f t="shared" si="125"/>
        <v>1422.925577537869</v>
      </c>
      <c r="BX256" s="87">
        <f t="shared" si="126"/>
        <v>-2914.6306348101843</v>
      </c>
      <c r="BY256" s="87">
        <f t="shared" si="127"/>
        <v>4221.933088633501</v>
      </c>
      <c r="BZ256" s="87">
        <f t="shared" si="128"/>
        <v>-203.81528419873956</v>
      </c>
      <c r="CB256" s="87">
        <f t="shared" si="129"/>
        <v>-3826.2672833229667</v>
      </c>
      <c r="CC256" s="87">
        <f t="shared" si="130"/>
        <v>-569.7856787013479</v>
      </c>
      <c r="CD256" s="87">
        <f t="shared" si="131"/>
        <v>3120.4408665546334</v>
      </c>
      <c r="CE256" s="87">
        <f t="shared" si="132"/>
        <v>-3717.2587781061625</v>
      </c>
      <c r="CF256" s="87">
        <f t="shared" si="133"/>
        <v>6145.042910707852</v>
      </c>
      <c r="CG256" s="87">
        <f t="shared" si="134"/>
        <v>-7821.304071687339</v>
      </c>
      <c r="CH256" s="87">
        <f t="shared" si="135"/>
        <v>-2031.8505615404767</v>
      </c>
      <c r="CI256" s="87">
        <f t="shared" si="136"/>
        <v>-2634.801972632336</v>
      </c>
      <c r="CJ256" s="87">
        <f t="shared" si="137"/>
        <v>1114.6320102082313</v>
      </c>
      <c r="CK256" s="87">
        <f t="shared" si="138"/>
        <v>1100.9997784292905</v>
      </c>
      <c r="CL256" s="87">
        <f t="shared" si="139"/>
        <v>1062.5791794202219</v>
      </c>
      <c r="CM256" s="87">
        <f t="shared" si="140"/>
        <v>1966.4092489248972</v>
      </c>
      <c r="CN256" s="87">
        <f t="shared" si="141"/>
        <v>-1649.0104615268617</v>
      </c>
      <c r="CO256" s="87">
        <f t="shared" si="142"/>
        <v>1827.247306393853</v>
      </c>
      <c r="CP256" s="87">
        <f t="shared" si="143"/>
        <v>-353.79079246213126</v>
      </c>
      <c r="CQ256" s="87">
        <f t="shared" si="144"/>
        <v>-4573.859715410184</v>
      </c>
      <c r="CR256" s="87">
        <f t="shared" si="145"/>
        <v>3175.6694632335007</v>
      </c>
      <c r="CS256" s="87">
        <f t="shared" si="146"/>
        <v>-1785.3374566987395</v>
      </c>
      <c r="CT256" s="9">
        <f t="shared" si="147"/>
        <v>-9450.246008216069</v>
      </c>
    </row>
    <row r="257" spans="1:98" ht="13.5">
      <c r="A257" s="113" t="s">
        <v>437</v>
      </c>
      <c r="B257" s="112" t="s">
        <v>436</v>
      </c>
      <c r="C257" s="87">
        <v>3105.41</v>
      </c>
      <c r="D257" s="87">
        <v>4094.7</v>
      </c>
      <c r="E257" s="87">
        <v>3323.98</v>
      </c>
      <c r="F257" s="87">
        <v>5587.9</v>
      </c>
      <c r="G257" s="87">
        <v>5476.59</v>
      </c>
      <c r="H257" s="87">
        <v>7919.92</v>
      </c>
      <c r="I257" s="87">
        <v>8266.17</v>
      </c>
      <c r="J257" s="87">
        <v>7818.92</v>
      </c>
      <c r="K257" s="87">
        <v>9064.32</v>
      </c>
      <c r="L257" s="87">
        <v>9201.58</v>
      </c>
      <c r="M257" s="87">
        <v>5816.99</v>
      </c>
      <c r="N257" s="87">
        <v>7185.29</v>
      </c>
      <c r="O257" s="86">
        <v>8150.18</v>
      </c>
      <c r="P257" s="87">
        <v>9186.8</v>
      </c>
      <c r="Q257" s="87">
        <v>18418.03</v>
      </c>
      <c r="R257" s="87">
        <v>15674.38</v>
      </c>
      <c r="S257" s="87">
        <v>4820.79</v>
      </c>
      <c r="T257" s="87">
        <v>7515.75</v>
      </c>
      <c r="U257" s="87">
        <v>8809.11</v>
      </c>
      <c r="W257" s="110">
        <v>0.22114501479742832</v>
      </c>
      <c r="X257" s="110">
        <v>-0.16204245361858594</v>
      </c>
      <c r="Y257" s="110">
        <v>0.6015757454871846</v>
      </c>
      <c r="Z257" s="110">
        <v>0.01500716109346767</v>
      </c>
      <c r="AA257" s="110">
        <v>0.5380368098159509</v>
      </c>
      <c r="AB257" s="110">
        <v>0.07371360191463916</v>
      </c>
      <c r="AC257" s="110">
        <v>0.0018574931272754558</v>
      </c>
      <c r="AD257" s="110">
        <v>0.21951943043607236</v>
      </c>
      <c r="AE257" s="110">
        <v>0.05485283386037443</v>
      </c>
      <c r="AF257" s="110">
        <v>-0.328202467427649</v>
      </c>
      <c r="AG257" s="110">
        <v>0.32871363597356895</v>
      </c>
      <c r="AH257" s="110">
        <v>0.192043142700294</v>
      </c>
      <c r="AI257" s="110">
        <v>0.1714615434627138</v>
      </c>
      <c r="AJ257" s="110">
        <v>0.28580282028868886</v>
      </c>
      <c r="AK257" s="110">
        <v>-0.10257540060788095</v>
      </c>
      <c r="AL257" s="110">
        <v>-0.6635918195573102</v>
      </c>
      <c r="AM257" s="110">
        <v>0.3369830698295069</v>
      </c>
      <c r="AN257" s="110">
        <v>0.11943377563114321</v>
      </c>
      <c r="AP257" s="7">
        <v>0.10940917970822862</v>
      </c>
      <c r="AQ257" s="7">
        <v>0.09807960891733705</v>
      </c>
      <c r="AR257" s="7">
        <v>0.11835000000000001</v>
      </c>
      <c r="AS257" s="7">
        <v>0.09015000000000001</v>
      </c>
      <c r="AT257" s="7">
        <v>0.10097</v>
      </c>
      <c r="AU257" s="7">
        <v>0.08858</v>
      </c>
      <c r="AV257" s="7">
        <v>0.07447000000000001</v>
      </c>
      <c r="AW257" s="7">
        <v>0.09794200000000003</v>
      </c>
      <c r="AX257" s="7">
        <v>0.08304800000000001</v>
      </c>
      <c r="AY257" s="7">
        <v>0.0824</v>
      </c>
      <c r="AZ257" s="7">
        <v>0.06998999199468289</v>
      </c>
      <c r="BA257" s="7">
        <v>0.074826419994408</v>
      </c>
      <c r="BB257" s="7">
        <v>0.08018</v>
      </c>
      <c r="BC257" s="7">
        <v>0.08398</v>
      </c>
      <c r="BD257" s="7">
        <v>0.08910000000000001</v>
      </c>
      <c r="BE257" s="7">
        <v>0.08034</v>
      </c>
      <c r="BF257" s="7">
        <v>0.06251</v>
      </c>
      <c r="BG257" s="7">
        <v>0.07835</v>
      </c>
      <c r="BI257" s="87">
        <f t="shared" si="111"/>
        <v>686.7459404020818</v>
      </c>
      <c r="BJ257" s="87">
        <f t="shared" si="112"/>
        <v>-663.5152348320238</v>
      </c>
      <c r="BK257" s="87">
        <f t="shared" si="113"/>
        <v>1999.6257464844919</v>
      </c>
      <c r="BL257" s="87">
        <f t="shared" si="114"/>
        <v>83.85851547418798</v>
      </c>
      <c r="BM257" s="87">
        <f t="shared" si="115"/>
        <v>2946.607012269939</v>
      </c>
      <c r="BN257" s="87">
        <f t="shared" si="116"/>
        <v>583.805830075789</v>
      </c>
      <c r="BO257" s="87">
        <f t="shared" si="117"/>
        <v>15.354353963890555</v>
      </c>
      <c r="BP257" s="87">
        <f t="shared" si="118"/>
        <v>1716.4048650252148</v>
      </c>
      <c r="BQ257" s="87">
        <f t="shared" si="119"/>
        <v>497.2036390172691</v>
      </c>
      <c r="BR257" s="87">
        <f t="shared" si="120"/>
        <v>-3019.9812602329066</v>
      </c>
      <c r="BS257" s="87">
        <f t="shared" si="121"/>
        <v>1912.1239333218907</v>
      </c>
      <c r="BT257" s="87">
        <f t="shared" si="122"/>
        <v>1379.8856728129954</v>
      </c>
      <c r="BU257" s="87">
        <f t="shared" si="123"/>
        <v>1397.442442298941</v>
      </c>
      <c r="BV257" s="87">
        <f t="shared" si="124"/>
        <v>2625.6133494281266</v>
      </c>
      <c r="BW257" s="87">
        <f t="shared" si="125"/>
        <v>-1889.2368056579694</v>
      </c>
      <c r="BX257" s="87">
        <f t="shared" si="126"/>
        <v>-10401.390344632711</v>
      </c>
      <c r="BY257" s="87">
        <f t="shared" si="127"/>
        <v>1624.5246132033885</v>
      </c>
      <c r="BZ257" s="87">
        <f t="shared" si="128"/>
        <v>897.6343991997646</v>
      </c>
      <c r="CB257" s="87">
        <f t="shared" si="129"/>
        <v>346.9855796443516</v>
      </c>
      <c r="CC257" s="87">
        <f t="shared" si="130"/>
        <v>-1065.1218094658436</v>
      </c>
      <c r="CD257" s="87">
        <f t="shared" si="131"/>
        <v>1606.2327134844918</v>
      </c>
      <c r="CE257" s="87">
        <f t="shared" si="132"/>
        <v>-419.89066952581203</v>
      </c>
      <c r="CF257" s="87">
        <f t="shared" si="133"/>
        <v>2393.6357199699387</v>
      </c>
      <c r="CG257" s="87">
        <f t="shared" si="134"/>
        <v>-117.74068352421108</v>
      </c>
      <c r="CH257" s="87">
        <f t="shared" si="135"/>
        <v>-600.2273259361095</v>
      </c>
      <c r="CI257" s="87">
        <f t="shared" si="136"/>
        <v>950.6042023852146</v>
      </c>
      <c r="CJ257" s="87">
        <f t="shared" si="137"/>
        <v>-255.57000834273094</v>
      </c>
      <c r="CK257" s="87">
        <f t="shared" si="138"/>
        <v>-3778.191452232907</v>
      </c>
      <c r="CL257" s="87">
        <f t="shared" si="139"/>
        <v>1504.9928497887402</v>
      </c>
      <c r="CM257" s="87">
        <f t="shared" si="140"/>
        <v>842.2361454913755</v>
      </c>
      <c r="CN257" s="87">
        <f t="shared" si="141"/>
        <v>743.9610098989408</v>
      </c>
      <c r="CO257" s="87">
        <f t="shared" si="142"/>
        <v>1854.1058854281266</v>
      </c>
      <c r="CP257" s="87">
        <f t="shared" si="143"/>
        <v>-3530.2832786579697</v>
      </c>
      <c r="CQ257" s="87">
        <f t="shared" si="144"/>
        <v>-11660.67003383271</v>
      </c>
      <c r="CR257" s="87">
        <f t="shared" si="145"/>
        <v>1323.1770303033884</v>
      </c>
      <c r="CS257" s="87">
        <f t="shared" si="146"/>
        <v>308.77538669976457</v>
      </c>
      <c r="CT257" s="9">
        <f t="shared" si="147"/>
        <v>-9552.988738423961</v>
      </c>
    </row>
    <row r="258" spans="1:98" ht="13.5">
      <c r="A258" s="113" t="s">
        <v>197</v>
      </c>
      <c r="B258" s="112" t="s">
        <v>196</v>
      </c>
      <c r="C258" s="87">
        <v>495.02</v>
      </c>
      <c r="D258" s="87">
        <v>628.74</v>
      </c>
      <c r="E258" s="87">
        <v>843.13</v>
      </c>
      <c r="F258" s="87">
        <v>2711.62</v>
      </c>
      <c r="G258" s="87">
        <v>3955.38</v>
      </c>
      <c r="H258" s="87">
        <v>8769.96</v>
      </c>
      <c r="I258" s="87">
        <v>11729.64</v>
      </c>
      <c r="J258" s="87">
        <v>9060.27</v>
      </c>
      <c r="K258" s="87">
        <v>14921.04</v>
      </c>
      <c r="L258" s="87">
        <v>16359.95</v>
      </c>
      <c r="M258" s="87">
        <v>17713.98</v>
      </c>
      <c r="N258" s="87">
        <v>20940.67</v>
      </c>
      <c r="O258" s="86">
        <v>23227.07</v>
      </c>
      <c r="P258" s="87">
        <v>22727.62</v>
      </c>
      <c r="Q258" s="87">
        <v>23763.26</v>
      </c>
      <c r="R258" s="87">
        <v>16744.43</v>
      </c>
      <c r="S258" s="87">
        <v>15171.28</v>
      </c>
      <c r="T258" s="87">
        <v>17444.84</v>
      </c>
      <c r="U258" s="87">
        <v>18238.21</v>
      </c>
      <c r="W258" s="110">
        <v>0.03623747108712405</v>
      </c>
      <c r="X258" s="110">
        <v>0.0044642857142858094</v>
      </c>
      <c r="Y258" s="110">
        <v>0.42656084656084636</v>
      </c>
      <c r="Z258" s="110">
        <v>0.4295675395000371</v>
      </c>
      <c r="AA258" s="110">
        <v>0.8149647156496471</v>
      </c>
      <c r="AB258" s="110">
        <v>0.2847218251472352</v>
      </c>
      <c r="AC258" s="110">
        <v>-0.3065180141086409</v>
      </c>
      <c r="AD258" s="110">
        <v>0.40644353881205264</v>
      </c>
      <c r="AE258" s="110">
        <v>-0.004836980081680986</v>
      </c>
      <c r="AF258" s="110">
        <v>0.05697319852351157</v>
      </c>
      <c r="AG258" s="110">
        <v>0.08144982864083983</v>
      </c>
      <c r="AH258" s="110">
        <v>0.12860781836051105</v>
      </c>
      <c r="AI258" s="110">
        <v>0.034009845563276464</v>
      </c>
      <c r="AJ258" s="110">
        <v>0.08921552282723222</v>
      </c>
      <c r="AK258" s="110">
        <v>-0.27132160918996107</v>
      </c>
      <c r="AL258" s="110">
        <v>-0.04314524598896918</v>
      </c>
      <c r="AM258" s="110">
        <v>-0.01901712061376204</v>
      </c>
      <c r="AN258" s="110">
        <v>0.05931085077815368</v>
      </c>
      <c r="AP258" s="7">
        <v>0.10684</v>
      </c>
      <c r="AQ258" s="7">
        <v>0.09475</v>
      </c>
      <c r="AR258" s="7">
        <v>0.11835000000000001</v>
      </c>
      <c r="AS258" s="7">
        <v>0.09015000000000001</v>
      </c>
      <c r="AT258" s="7">
        <v>0.10097</v>
      </c>
      <c r="AU258" s="7">
        <v>0.08858</v>
      </c>
      <c r="AV258" s="7">
        <v>0.07447000000000001</v>
      </c>
      <c r="AW258" s="7">
        <v>0.09794200000000003</v>
      </c>
      <c r="AX258" s="7">
        <v>0.08304800000000001</v>
      </c>
      <c r="AY258" s="7">
        <v>0.0824</v>
      </c>
      <c r="AZ258" s="7">
        <v>0.06986700000000001</v>
      </c>
      <c r="BA258" s="7">
        <v>0.074631</v>
      </c>
      <c r="BB258" s="7">
        <v>0.08018</v>
      </c>
      <c r="BC258" s="7">
        <v>0.08398</v>
      </c>
      <c r="BD258" s="7">
        <v>0.08910000000000001</v>
      </c>
      <c r="BE258" s="7">
        <v>0.08034</v>
      </c>
      <c r="BF258" s="7">
        <v>0.06251</v>
      </c>
      <c r="BG258" s="7">
        <v>0.07835</v>
      </c>
      <c r="BI258" s="87">
        <f t="shared" si="111"/>
        <v>17.93827293754815</v>
      </c>
      <c r="BJ258" s="87">
        <f t="shared" si="112"/>
        <v>2.8068750000000597</v>
      </c>
      <c r="BK258" s="87">
        <f t="shared" si="113"/>
        <v>359.6462465608464</v>
      </c>
      <c r="BL258" s="87">
        <f t="shared" si="114"/>
        <v>1164.8239314590905</v>
      </c>
      <c r="BM258" s="87">
        <f t="shared" si="115"/>
        <v>3223.4951369863015</v>
      </c>
      <c r="BN258" s="87">
        <f t="shared" si="116"/>
        <v>2496.999017668247</v>
      </c>
      <c r="BO258" s="87">
        <f t="shared" si="117"/>
        <v>-3595.3459590092784</v>
      </c>
      <c r="BP258" s="87">
        <f t="shared" si="118"/>
        <v>3682.4882013926763</v>
      </c>
      <c r="BQ258" s="87">
        <f t="shared" si="119"/>
        <v>-72.17277327796526</v>
      </c>
      <c r="BR258" s="87">
        <f t="shared" si="120"/>
        <v>932.0786791847231</v>
      </c>
      <c r="BS258" s="87">
        <f t="shared" si="121"/>
        <v>1442.800635547264</v>
      </c>
      <c r="BT258" s="87">
        <f t="shared" si="122"/>
        <v>2693.1338837074027</v>
      </c>
      <c r="BU258" s="87">
        <f t="shared" si="123"/>
        <v>789.9490635874118</v>
      </c>
      <c r="BV258" s="87">
        <f t="shared" si="124"/>
        <v>2027.6565009186595</v>
      </c>
      <c r="BW258" s="87">
        <f t="shared" si="125"/>
        <v>-6447.485942799433</v>
      </c>
      <c r="BX258" s="87">
        <f t="shared" si="126"/>
        <v>-722.4425512950753</v>
      </c>
      <c r="BY258" s="87">
        <f t="shared" si="127"/>
        <v>-288.51406162515576</v>
      </c>
      <c r="BZ258" s="87">
        <f t="shared" si="128"/>
        <v>1034.6683020887665</v>
      </c>
      <c r="CB258" s="87">
        <f t="shared" si="129"/>
        <v>-34.94966386245185</v>
      </c>
      <c r="CC258" s="87">
        <f t="shared" si="130"/>
        <v>-56.76623999999994</v>
      </c>
      <c r="CD258" s="87">
        <f t="shared" si="131"/>
        <v>259.8618110608464</v>
      </c>
      <c r="CE258" s="87">
        <f t="shared" si="132"/>
        <v>920.3713884590906</v>
      </c>
      <c r="CF258" s="87">
        <f t="shared" si="133"/>
        <v>2824.1204183863015</v>
      </c>
      <c r="CG258" s="87">
        <f t="shared" si="134"/>
        <v>1720.155960868247</v>
      </c>
      <c r="CH258" s="87">
        <f t="shared" si="135"/>
        <v>-4468.852249809279</v>
      </c>
      <c r="CI258" s="87">
        <f t="shared" si="136"/>
        <v>2795.107237052676</v>
      </c>
      <c r="CJ258" s="87">
        <f t="shared" si="137"/>
        <v>-1311.3353031979655</v>
      </c>
      <c r="CK258" s="87">
        <f t="shared" si="138"/>
        <v>-415.9812008152769</v>
      </c>
      <c r="CL258" s="87">
        <f t="shared" si="139"/>
        <v>205.17799488726365</v>
      </c>
      <c r="CM258" s="87">
        <f t="shared" si="140"/>
        <v>1130.3107409374027</v>
      </c>
      <c r="CN258" s="87">
        <f t="shared" si="141"/>
        <v>-1072.3974090125882</v>
      </c>
      <c r="CO258" s="87">
        <f t="shared" si="142"/>
        <v>118.99097331865953</v>
      </c>
      <c r="CP258" s="87">
        <f t="shared" si="143"/>
        <v>-8564.792408799434</v>
      </c>
      <c r="CQ258" s="87">
        <f t="shared" si="144"/>
        <v>-2067.690057495075</v>
      </c>
      <c r="CR258" s="87">
        <f t="shared" si="145"/>
        <v>-1236.8707744251558</v>
      </c>
      <c r="CS258" s="87">
        <f t="shared" si="146"/>
        <v>-332.13491191123364</v>
      </c>
      <c r="CT258" s="9">
        <f t="shared" si="147"/>
        <v>-9587.673694357973</v>
      </c>
    </row>
    <row r="259" spans="1:98" ht="13.5">
      <c r="A259"/>
      <c r="B259" s="3" t="s">
        <v>78</v>
      </c>
      <c r="C259" s="87">
        <v>2005.23</v>
      </c>
      <c r="D259" s="87">
        <v>3165.56</v>
      </c>
      <c r="E259" s="87">
        <v>3509.07</v>
      </c>
      <c r="F259" s="87">
        <v>3046.9</v>
      </c>
      <c r="G259" s="87">
        <v>2808.29</v>
      </c>
      <c r="H259" s="87">
        <v>3785.28</v>
      </c>
      <c r="I259" s="87">
        <v>9107.77</v>
      </c>
      <c r="J259" s="87">
        <v>3620.97</v>
      </c>
      <c r="K259" s="87">
        <v>2177.91</v>
      </c>
      <c r="L259" s="87">
        <v>5691.35</v>
      </c>
      <c r="M259" s="87">
        <v>4563.77</v>
      </c>
      <c r="N259" s="87">
        <v>5232.56</v>
      </c>
      <c r="O259" s="86">
        <v>5423.5</v>
      </c>
      <c r="P259" s="87">
        <v>9698.01</v>
      </c>
      <c r="Q259" s="87">
        <v>10626.87</v>
      </c>
      <c r="R259" s="87">
        <v>3796.43</v>
      </c>
      <c r="S259" s="87">
        <v>819.16</v>
      </c>
      <c r="T259" s="87">
        <v>1771.94</v>
      </c>
      <c r="U259" s="87">
        <v>1496.16</v>
      </c>
      <c r="W259" s="110">
        <v>0.48883312421580927</v>
      </c>
      <c r="X259" s="110">
        <v>0.04972189448845432</v>
      </c>
      <c r="Y259" s="110">
        <v>-0.16602440590879897</v>
      </c>
      <c r="Z259" s="110">
        <v>-0.08914131690412008</v>
      </c>
      <c r="AA259" s="110">
        <v>0.3391460579158738</v>
      </c>
      <c r="AB259" s="110">
        <v>0.5482598058558914</v>
      </c>
      <c r="AC259" s="110">
        <v>-0.5547966153532471</v>
      </c>
      <c r="AD259" s="110">
        <v>-0.3523013510419051</v>
      </c>
      <c r="AE259" s="110">
        <v>1.6022626834010958</v>
      </c>
      <c r="AF259" s="110">
        <v>-0.20392636369811823</v>
      </c>
      <c r="AG259" s="110">
        <v>0.13217851352504462</v>
      </c>
      <c r="AH259" s="110">
        <v>0.03889056376243594</v>
      </c>
      <c r="AI259" s="110">
        <v>0.8087610093007731</v>
      </c>
      <c r="AJ259" s="110">
        <v>0.2156058977362063</v>
      </c>
      <c r="AK259" s="110">
        <v>-0.6355792391196753</v>
      </c>
      <c r="AL259" s="110">
        <v>-0.7857666711938068</v>
      </c>
      <c r="AM259" s="110">
        <v>1.1644478255356914</v>
      </c>
      <c r="AN259" s="110">
        <v>-0.16279069767441856</v>
      </c>
      <c r="AP259" s="7">
        <v>0.1279436603358841</v>
      </c>
      <c r="AQ259" s="7">
        <v>0.11000222756259115</v>
      </c>
      <c r="AR259" s="7">
        <v>0.1331159464612065</v>
      </c>
      <c r="AS259" s="7">
        <v>0.10741650460233305</v>
      </c>
      <c r="AT259" s="7">
        <v>0.12189940461803281</v>
      </c>
      <c r="AU259" s="7">
        <v>0.10642903380428549</v>
      </c>
      <c r="AV259" s="7">
        <v>0.09166506876479644</v>
      </c>
      <c r="AW259" s="7">
        <v>0.11682758753579045</v>
      </c>
      <c r="AX259" s="7">
        <v>0.09720639256912891</v>
      </c>
      <c r="AY259" s="7">
        <v>0.0950424600572124</v>
      </c>
      <c r="AZ259" s="7">
        <v>0.08197793108149384</v>
      </c>
      <c r="BA259" s="7">
        <v>0.08513282011019059</v>
      </c>
      <c r="BB259" s="7">
        <v>0.08018</v>
      </c>
      <c r="BC259" s="7">
        <v>0.08398</v>
      </c>
      <c r="BD259" s="7">
        <v>0.08910000000000001</v>
      </c>
      <c r="BE259" s="7">
        <v>0.08034</v>
      </c>
      <c r="BF259" s="7">
        <v>0.06251</v>
      </c>
      <c r="BG259" s="7">
        <v>0.07835</v>
      </c>
      <c r="BI259" s="87">
        <f t="shared" si="111"/>
        <v>980.2228456712672</v>
      </c>
      <c r="BJ259" s="87">
        <f t="shared" si="112"/>
        <v>157.39764031687145</v>
      </c>
      <c r="BK259" s="87">
        <f t="shared" si="113"/>
        <v>-582.5912620423892</v>
      </c>
      <c r="BL259" s="87">
        <f t="shared" si="114"/>
        <v>-271.6046784751635</v>
      </c>
      <c r="BM259" s="87">
        <f t="shared" si="115"/>
        <v>952.4204829845693</v>
      </c>
      <c r="BN259" s="87">
        <f t="shared" si="116"/>
        <v>2075.316877910189</v>
      </c>
      <c r="BO259" s="87">
        <f t="shared" si="117"/>
        <v>-5052.959969415843</v>
      </c>
      <c r="BP259" s="87">
        <f t="shared" si="118"/>
        <v>-1275.6726230822069</v>
      </c>
      <c r="BQ259" s="87">
        <f t="shared" si="119"/>
        <v>3489.58392080608</v>
      </c>
      <c r="BR259" s="87">
        <f t="shared" si="120"/>
        <v>-1160.6163100332853</v>
      </c>
      <c r="BS259" s="87">
        <f t="shared" si="121"/>
        <v>603.2323346701929</v>
      </c>
      <c r="BT259" s="87">
        <f t="shared" si="122"/>
        <v>203.4972083207718</v>
      </c>
      <c r="BU259" s="87">
        <f t="shared" si="123"/>
        <v>4386.315333942743</v>
      </c>
      <c r="BV259" s="87">
        <f t="shared" si="124"/>
        <v>2090.948152304706</v>
      </c>
      <c r="BW259" s="87">
        <f t="shared" si="125"/>
        <v>-6754.217948823704</v>
      </c>
      <c r="BX259" s="87">
        <f t="shared" si="126"/>
        <v>-2983.108163520304</v>
      </c>
      <c r="BY259" s="87">
        <f t="shared" si="127"/>
        <v>953.8690807658169</v>
      </c>
      <c r="BZ259" s="87">
        <f t="shared" si="128"/>
        <v>-288.4553488372092</v>
      </c>
      <c r="CB259" s="87">
        <f t="shared" si="129"/>
        <v>723.6663796559424</v>
      </c>
      <c r="CC259" s="87">
        <f t="shared" si="130"/>
        <v>-190.82101116616457</v>
      </c>
      <c r="CD259" s="87">
        <f t="shared" si="131"/>
        <v>-1049.704436291015</v>
      </c>
      <c r="CE259" s="87">
        <f t="shared" si="132"/>
        <v>-598.892026348012</v>
      </c>
      <c r="CF259" s="87">
        <f t="shared" si="133"/>
        <v>610.091603989794</v>
      </c>
      <c r="CG259" s="87">
        <f t="shared" si="134"/>
        <v>1672.453184831503</v>
      </c>
      <c r="CH259" s="87">
        <f t="shared" si="135"/>
        <v>-5887.824332759793</v>
      </c>
      <c r="CI259" s="87">
        <f t="shared" si="136"/>
        <v>-1698.7018127216782</v>
      </c>
      <c r="CJ259" s="87">
        <f t="shared" si="137"/>
        <v>3277.8771463658486</v>
      </c>
      <c r="CK259" s="87">
        <f t="shared" si="138"/>
        <v>-1701.536215079901</v>
      </c>
      <c r="CL259" s="87">
        <f t="shared" si="139"/>
        <v>229.10391213840373</v>
      </c>
      <c r="CM259" s="87">
        <f t="shared" si="140"/>
        <v>-241.9653808750071</v>
      </c>
      <c r="CN259" s="87">
        <f t="shared" si="141"/>
        <v>3951.459103942743</v>
      </c>
      <c r="CO259" s="87">
        <f t="shared" si="142"/>
        <v>1276.5092725047061</v>
      </c>
      <c r="CP259" s="87">
        <f t="shared" si="143"/>
        <v>-7701.072065823704</v>
      </c>
      <c r="CQ259" s="87">
        <f t="shared" si="144"/>
        <v>-3288.1133497203036</v>
      </c>
      <c r="CR259" s="87">
        <f t="shared" si="145"/>
        <v>902.6633891658169</v>
      </c>
      <c r="CS259" s="87">
        <f t="shared" si="146"/>
        <v>-427.2868478372092</v>
      </c>
      <c r="CT259" s="9">
        <f t="shared" si="147"/>
        <v>-10142.09348602803</v>
      </c>
    </row>
    <row r="260" spans="1:98" ht="13.5">
      <c r="A260" s="113" t="s">
        <v>457</v>
      </c>
      <c r="B260" s="112" t="s">
        <v>456</v>
      </c>
      <c r="C260" s="87">
        <v>4506.61</v>
      </c>
      <c r="D260" s="87">
        <v>5654.71</v>
      </c>
      <c r="E260" s="87">
        <v>3616.58</v>
      </c>
      <c r="F260" s="87">
        <v>5038.57</v>
      </c>
      <c r="G260" s="87">
        <v>5776.38</v>
      </c>
      <c r="H260" s="87">
        <v>8403.93</v>
      </c>
      <c r="I260" s="87">
        <v>9752.71</v>
      </c>
      <c r="J260" s="87">
        <v>11249.77</v>
      </c>
      <c r="K260" s="87">
        <v>11716.34</v>
      </c>
      <c r="L260" s="87">
        <v>11243.51</v>
      </c>
      <c r="M260" s="87">
        <v>10198.71</v>
      </c>
      <c r="N260" s="87">
        <v>12694.99</v>
      </c>
      <c r="O260" s="86">
        <v>16365.43</v>
      </c>
      <c r="P260" s="87">
        <v>12794.52</v>
      </c>
      <c r="Q260" s="87">
        <v>11774.75</v>
      </c>
      <c r="R260" s="87">
        <v>7969.76</v>
      </c>
      <c r="S260" s="87">
        <v>4005.69</v>
      </c>
      <c r="T260" s="87">
        <v>4959.17</v>
      </c>
      <c r="U260" s="87">
        <v>4538.61</v>
      </c>
      <c r="W260" s="110">
        <v>0.2760751565762003</v>
      </c>
      <c r="X260" s="110">
        <v>-0.3684313853805379</v>
      </c>
      <c r="Y260" s="110">
        <v>0.41477567091493106</v>
      </c>
      <c r="Z260" s="110">
        <v>0.18397539182657074</v>
      </c>
      <c r="AA260" s="110">
        <v>0.4344921440059384</v>
      </c>
      <c r="AB260" s="110">
        <v>0.14864165588615785</v>
      </c>
      <c r="AC260" s="110">
        <v>-0.10342756316402002</v>
      </c>
      <c r="AD260" s="110">
        <v>0.037601540909471654</v>
      </c>
      <c r="AE260" s="110">
        <v>-0.02429378531073434</v>
      </c>
      <c r="AF260" s="110">
        <v>-0.1205227893125983</v>
      </c>
      <c r="AG260" s="110">
        <v>0.3369074492099322</v>
      </c>
      <c r="AH260" s="110">
        <v>0.36224848740678195</v>
      </c>
      <c r="AI260" s="110">
        <v>-0.15336187618462305</v>
      </c>
      <c r="AJ260" s="110">
        <v>0.01818436912866317</v>
      </c>
      <c r="AK260" s="110">
        <v>-0.25180183688508395</v>
      </c>
      <c r="AL260" s="110">
        <v>-0.45692802921110787</v>
      </c>
      <c r="AM260" s="110">
        <v>0.2994205334630866</v>
      </c>
      <c r="AN260" s="110">
        <v>-0.06206880900508349</v>
      </c>
      <c r="AP260" s="7">
        <v>0.1102939782167655</v>
      </c>
      <c r="AQ260" s="7">
        <v>0.09945627083489625</v>
      </c>
      <c r="AR260" s="7">
        <v>0.12420952535706226</v>
      </c>
      <c r="AS260" s="7">
        <v>0.0930153430437819</v>
      </c>
      <c r="AT260" s="7">
        <v>0.10097</v>
      </c>
      <c r="AU260" s="7">
        <v>0.08858</v>
      </c>
      <c r="AV260" s="7">
        <v>0.07447000000000001</v>
      </c>
      <c r="AW260" s="7">
        <v>0.09754162034474864</v>
      </c>
      <c r="AX260" s="7">
        <v>0.08304800000000001</v>
      </c>
      <c r="AY260" s="7">
        <v>0.0824</v>
      </c>
      <c r="AZ260" s="7">
        <v>0.06919503414949198</v>
      </c>
      <c r="BA260" s="7">
        <v>0.07486119151155875</v>
      </c>
      <c r="BB260" s="7">
        <v>0.08018</v>
      </c>
      <c r="BC260" s="7">
        <v>0.08398</v>
      </c>
      <c r="BD260" s="7">
        <v>0.08910000000000001</v>
      </c>
      <c r="BE260" s="7">
        <v>0.08034</v>
      </c>
      <c r="BF260" s="7">
        <v>0.06251</v>
      </c>
      <c r="BG260" s="7">
        <v>0.07835</v>
      </c>
      <c r="BI260" s="87">
        <f aca="true" t="shared" si="148" ref="BI260:BI326">C260*W260</f>
        <v>1244.16306137787</v>
      </c>
      <c r="BJ260" s="87">
        <f aca="true" t="shared" si="149" ref="BJ260:BJ326">D260*X260</f>
        <v>-2083.3726392251815</v>
      </c>
      <c r="BK260" s="87">
        <f aca="true" t="shared" si="150" ref="BK260:BK326">E260*Y260</f>
        <v>1500.0693959175214</v>
      </c>
      <c r="BL260" s="87">
        <f aca="true" t="shared" si="151" ref="BL260:BL326">F260*Z260</f>
        <v>926.9728899956045</v>
      </c>
      <c r="BM260" s="87">
        <f aca="true" t="shared" si="152" ref="BM260:BM326">G260*AA260</f>
        <v>2509.7917307930225</v>
      </c>
      <c r="BN260" s="87">
        <f aca="true" t="shared" si="153" ref="BN260:BN326">H260*AB260</f>
        <v>1249.1740711513587</v>
      </c>
      <c r="BO260" s="87">
        <f aca="true" t="shared" si="154" ref="BO260:BO326">I260*AC260</f>
        <v>-1008.6990295453696</v>
      </c>
      <c r="BP260" s="87">
        <f aca="true" t="shared" si="155" ref="BP260:BP326">J260*AD260</f>
        <v>423.00868687714694</v>
      </c>
      <c r="BQ260" s="87">
        <f aca="true" t="shared" si="156" ref="BQ260:BQ326">K260*AE260</f>
        <v>-284.6342485875692</v>
      </c>
      <c r="BR260" s="87">
        <f aca="true" t="shared" si="157" ref="BR260:BR326">L260*AF260</f>
        <v>-1355.0991868640922</v>
      </c>
      <c r="BS260" s="87">
        <f aca="true" t="shared" si="158" ref="BS260:BS326">M260*AG260</f>
        <v>3436.0213713318276</v>
      </c>
      <c r="BT260" s="87">
        <f aca="true" t="shared" si="159" ref="BT260:BT326">N260*AH260</f>
        <v>4598.740925144222</v>
      </c>
      <c r="BU260" s="87">
        <f aca="true" t="shared" si="160" ref="BU260:BU326">O260*AI260</f>
        <v>-2509.8330493681156</v>
      </c>
      <c r="BV260" s="87">
        <f aca="true" t="shared" si="161" ref="BV260:BV326">P260*AJ260</f>
        <v>232.6602745040635</v>
      </c>
      <c r="BW260" s="87">
        <f aca="true" t="shared" si="162" ref="BW260:BW326">Q260*AK260</f>
        <v>-2964.903678862642</v>
      </c>
      <c r="BX260" s="87">
        <f aca="true" t="shared" si="163" ref="BX260:BX326">R260*AL260</f>
        <v>-3641.6067300855193</v>
      </c>
      <c r="BY260" s="87">
        <f aca="true" t="shared" si="164" ref="BY260:BY326">S260*AM260</f>
        <v>1199.3858366877514</v>
      </c>
      <c r="BZ260" s="87">
        <f aca="true" t="shared" si="165" ref="BZ260:BZ326">T260*AN260</f>
        <v>-307.8097755537399</v>
      </c>
      <c r="CB260" s="87">
        <f aca="true" t="shared" si="166" ref="CB260:CB326">C260*(W260-AP260)</f>
        <v>747.1111162064124</v>
      </c>
      <c r="CC260" s="87">
        <f aca="true" t="shared" si="167" ref="CC260:CC326">D260*(X260-AQ260)</f>
        <v>-2645.769008477978</v>
      </c>
      <c r="CD260" s="87">
        <f aca="true" t="shared" si="168" ref="CD260:CD326">E260*(Y260-AR260)</f>
        <v>1050.8557107016773</v>
      </c>
      <c r="CE260" s="87">
        <f aca="true" t="shared" si="169" ref="CE260:CE326">F260*(Z260-AS260)</f>
        <v>458.3085729954964</v>
      </c>
      <c r="CF260" s="87">
        <f aca="true" t="shared" si="170" ref="CF260:CF326">G260*(AA260-AT260)</f>
        <v>1926.5506421930224</v>
      </c>
      <c r="CG260" s="87">
        <f aca="true" t="shared" si="171" ref="CG260:CG326">H260*(AB260-AU260)</f>
        <v>504.75395175135856</v>
      </c>
      <c r="CH260" s="87">
        <f aca="true" t="shared" si="172" ref="CH260:CH326">I260*(AC260-AV260)</f>
        <v>-1734.9833432453697</v>
      </c>
      <c r="CI260" s="87">
        <f aca="true" t="shared" si="173" ref="CI260:CI326">J260*(AD260-AW260)</f>
        <v>-674.312107428596</v>
      </c>
      <c r="CJ260" s="87">
        <f aca="true" t="shared" si="174" ref="CJ260:CJ326">K260*(AE260-AX260)</f>
        <v>-1257.6528529075692</v>
      </c>
      <c r="CK260" s="87">
        <f aca="true" t="shared" si="175" ref="CK260:CK326">L260*(AF260-AY260)</f>
        <v>-2281.564410864092</v>
      </c>
      <c r="CL260" s="87">
        <f aca="true" t="shared" si="176" ref="CL260:CL326">M260*(AG260-AZ260)</f>
        <v>2730.3212846010624</v>
      </c>
      <c r="CM260" s="87">
        <f aca="true" t="shared" si="177" ref="CM260:CM326">N260*(AH260-BA260)</f>
        <v>3648.3788475169</v>
      </c>
      <c r="CN260" s="87">
        <f aca="true" t="shared" si="178" ref="CN260:CN326">O260*(AI260-BB260)</f>
        <v>-3822.0132267681156</v>
      </c>
      <c r="CO260" s="87">
        <f aca="true" t="shared" si="179" ref="CO260:CO326">P260*(AJ260-BC260)</f>
        <v>-841.8235150959365</v>
      </c>
      <c r="CP260" s="87">
        <f aca="true" t="shared" si="180" ref="CP260:CP326">Q260*(AK260-BD260)</f>
        <v>-4014.0339038626425</v>
      </c>
      <c r="CQ260" s="87">
        <f aca="true" t="shared" si="181" ref="CQ260:CQ326">R260*(AL260-BE260)</f>
        <v>-4281.8972484855185</v>
      </c>
      <c r="CR260" s="87">
        <f aca="true" t="shared" si="182" ref="CR260:CR326">S260*(AM260-BF260)</f>
        <v>948.9901547877514</v>
      </c>
      <c r="CS260" s="87">
        <f aca="true" t="shared" si="183" ref="CS260:CS326">T260*(AN260-BG260)</f>
        <v>-696.36074505374</v>
      </c>
      <c r="CT260" s="9">
        <f aca="true" t="shared" si="184" ref="CT260:CT323">SUM(CB260:CS260)</f>
        <v>-10235.140081435879</v>
      </c>
    </row>
    <row r="261" spans="1:98" ht="13.5">
      <c r="A261" s="113" t="s">
        <v>313</v>
      </c>
      <c r="B261" s="112" t="s">
        <v>312</v>
      </c>
      <c r="C261" s="87">
        <v>927.55</v>
      </c>
      <c r="D261" s="87">
        <v>1408.2</v>
      </c>
      <c r="E261" s="87">
        <v>923.69</v>
      </c>
      <c r="F261" s="87">
        <v>1369.81</v>
      </c>
      <c r="G261" s="87">
        <v>1604.92</v>
      </c>
      <c r="H261" s="87">
        <v>2231.39</v>
      </c>
      <c r="I261" s="87">
        <v>3421.83</v>
      </c>
      <c r="J261" s="87">
        <v>5309.3</v>
      </c>
      <c r="K261" s="87">
        <v>5537.32</v>
      </c>
      <c r="L261" s="87">
        <v>8190.61</v>
      </c>
      <c r="M261" s="87">
        <v>7122.68</v>
      </c>
      <c r="N261" s="87">
        <v>14202.43</v>
      </c>
      <c r="O261" s="86">
        <v>18832.88</v>
      </c>
      <c r="P261" s="87">
        <v>15723.28</v>
      </c>
      <c r="Q261" s="87">
        <v>15535.79</v>
      </c>
      <c r="R261" s="87">
        <v>18397.62</v>
      </c>
      <c r="S261" s="87">
        <v>5146.93</v>
      </c>
      <c r="T261" s="87">
        <v>5777.18</v>
      </c>
      <c r="U261" s="87">
        <v>5435.45</v>
      </c>
      <c r="W261" s="110">
        <v>0.4544999999999999</v>
      </c>
      <c r="X261" s="110">
        <v>-0.35833619800618777</v>
      </c>
      <c r="Y261" s="110">
        <v>0.35722704382299386</v>
      </c>
      <c r="Z261" s="110">
        <v>0.1458908976079576</v>
      </c>
      <c r="AA261" s="110">
        <v>0.2630382363072683</v>
      </c>
      <c r="AB261" s="110">
        <v>0.4843178966890307</v>
      </c>
      <c r="AC261" s="110">
        <v>0.4966558871086286</v>
      </c>
      <c r="AD261" s="110">
        <v>0.014879563925651373</v>
      </c>
      <c r="AE261" s="110">
        <v>0.4064548907652481</v>
      </c>
      <c r="AF261" s="110">
        <v>-0.16980028555209614</v>
      </c>
      <c r="AG261" s="110">
        <v>0.916000165761883</v>
      </c>
      <c r="AH261" s="110">
        <v>0.29363036660538566</v>
      </c>
      <c r="AI261" s="110">
        <v>-0.15191294563365543</v>
      </c>
      <c r="AJ261" s="110">
        <v>-0.03727857253397482</v>
      </c>
      <c r="AK261" s="110">
        <v>0.15985002221817224</v>
      </c>
      <c r="AL261" s="110">
        <v>-0.7253893008474577</v>
      </c>
      <c r="AM261" s="110">
        <v>0.10660636044220273</v>
      </c>
      <c r="AN261" s="110">
        <v>-0.0771811690612999</v>
      </c>
      <c r="AP261" s="7">
        <v>0.1429209374010125</v>
      </c>
      <c r="AQ261" s="7">
        <v>0.1292796618851399</v>
      </c>
      <c r="AR261" s="7">
        <v>0.14888007079589421</v>
      </c>
      <c r="AS261" s="7">
        <v>0.11184303158463631</v>
      </c>
      <c r="AT261" s="7">
        <v>0.12471201167603783</v>
      </c>
      <c r="AU261" s="7">
        <v>0.10728076932082112</v>
      </c>
      <c r="AV261" s="7">
        <v>0.08920224517511446</v>
      </c>
      <c r="AW261" s="7">
        <v>0.11440746506787629</v>
      </c>
      <c r="AX261" s="7">
        <v>0.09623827614641095</v>
      </c>
      <c r="AY261" s="7">
        <v>0.09282017414988664</v>
      </c>
      <c r="AZ261" s="7">
        <v>0.07780626824853144</v>
      </c>
      <c r="BA261" s="7">
        <v>0.08185780821319943</v>
      </c>
      <c r="BB261" s="7">
        <v>0.08018</v>
      </c>
      <c r="BC261" s="7">
        <v>0.08398</v>
      </c>
      <c r="BD261" s="7">
        <v>0.08910000000000001</v>
      </c>
      <c r="BE261" s="7">
        <v>0.08034</v>
      </c>
      <c r="BF261" s="7">
        <v>0.06251</v>
      </c>
      <c r="BG261" s="7">
        <v>0.07835</v>
      </c>
      <c r="BI261" s="87">
        <f t="shared" si="148"/>
        <v>421.5714749999999</v>
      </c>
      <c r="BJ261" s="87">
        <f t="shared" si="149"/>
        <v>-504.6090340323136</v>
      </c>
      <c r="BK261" s="87">
        <f t="shared" si="150"/>
        <v>329.9670481088612</v>
      </c>
      <c r="BL261" s="87">
        <f t="shared" si="151"/>
        <v>199.8428104523564</v>
      </c>
      <c r="BM261" s="87">
        <f t="shared" si="152"/>
        <v>422.15532621426104</v>
      </c>
      <c r="BN261" s="87">
        <f t="shared" si="153"/>
        <v>1080.7021114929362</v>
      </c>
      <c r="BO261" s="87">
        <f t="shared" si="154"/>
        <v>1699.4720141849186</v>
      </c>
      <c r="BP261" s="87">
        <f t="shared" si="155"/>
        <v>79.00006875046084</v>
      </c>
      <c r="BQ261" s="87">
        <f t="shared" si="156"/>
        <v>2250.6707957322233</v>
      </c>
      <c r="BR261" s="87">
        <f t="shared" si="157"/>
        <v>-1390.7679168458542</v>
      </c>
      <c r="BS261" s="87">
        <f t="shared" si="158"/>
        <v>6524.376060668849</v>
      </c>
      <c r="BT261" s="87">
        <f t="shared" si="159"/>
        <v>4170.264727587328</v>
      </c>
      <c r="BU261" s="87">
        <f t="shared" si="160"/>
        <v>-2860.958275565157</v>
      </c>
      <c r="BV261" s="87">
        <f t="shared" si="161"/>
        <v>-586.1414339519956</v>
      </c>
      <c r="BW261" s="87">
        <f t="shared" si="162"/>
        <v>2483.3963766768584</v>
      </c>
      <c r="BX261" s="87">
        <f t="shared" si="163"/>
        <v>-13345.436709057203</v>
      </c>
      <c r="BY261" s="87">
        <f t="shared" si="164"/>
        <v>548.6954747507865</v>
      </c>
      <c r="BZ261" s="87">
        <f t="shared" si="165"/>
        <v>-445.8895062775606</v>
      </c>
      <c r="CB261" s="87">
        <f t="shared" si="166"/>
        <v>289.0051595136907</v>
      </c>
      <c r="CC261" s="87">
        <f t="shared" si="167"/>
        <v>-686.6606538989677</v>
      </c>
      <c r="CD261" s="87">
        <f t="shared" si="168"/>
        <v>192.4480155154017</v>
      </c>
      <c r="CE261" s="87">
        <f t="shared" si="169"/>
        <v>46.63910735740573</v>
      </c>
      <c r="CF261" s="87">
        <f t="shared" si="170"/>
        <v>222.00252443515438</v>
      </c>
      <c r="CG261" s="87">
        <f t="shared" si="171"/>
        <v>841.3168756381492</v>
      </c>
      <c r="CH261" s="87">
        <f t="shared" si="172"/>
        <v>1394.2370955773567</v>
      </c>
      <c r="CI261" s="87">
        <f t="shared" si="173"/>
        <v>-528.4234855344148</v>
      </c>
      <c r="CJ261" s="87">
        <f t="shared" si="174"/>
        <v>1717.7686644611792</v>
      </c>
      <c r="CK261" s="87">
        <f t="shared" si="175"/>
        <v>-2151.021763439657</v>
      </c>
      <c r="CL261" s="87">
        <f t="shared" si="176"/>
        <v>5970.186909940399</v>
      </c>
      <c r="CM261" s="87">
        <f t="shared" si="177"/>
        <v>3007.6849364859377</v>
      </c>
      <c r="CN261" s="87">
        <f t="shared" si="178"/>
        <v>-4370.9785939651565</v>
      </c>
      <c r="CO261" s="87">
        <f t="shared" si="179"/>
        <v>-1906.5824883519956</v>
      </c>
      <c r="CP261" s="87">
        <f t="shared" si="180"/>
        <v>1099.157487676858</v>
      </c>
      <c r="CQ261" s="87">
        <f t="shared" si="181"/>
        <v>-14823.501499857202</v>
      </c>
      <c r="CR261" s="87">
        <f t="shared" si="182"/>
        <v>226.96088045078653</v>
      </c>
      <c r="CS261" s="87">
        <f t="shared" si="183"/>
        <v>-898.5315592775606</v>
      </c>
      <c r="CT261" s="9">
        <f t="shared" si="184"/>
        <v>-10358.292387272635</v>
      </c>
    </row>
    <row r="262" spans="1:98" ht="13.5">
      <c r="A262" s="111" t="s">
        <v>28</v>
      </c>
      <c r="B262" s="3" t="s">
        <v>54</v>
      </c>
      <c r="C262" s="87">
        <v>234.45</v>
      </c>
      <c r="D262" s="87">
        <v>277.07</v>
      </c>
      <c r="E262" s="87">
        <v>236.1</v>
      </c>
      <c r="F262" s="87">
        <v>425.18</v>
      </c>
      <c r="G262" s="87">
        <v>817.85</v>
      </c>
      <c r="H262" s="87">
        <v>982.8</v>
      </c>
      <c r="I262" s="87">
        <v>3171.28</v>
      </c>
      <c r="J262" s="87">
        <v>11051.23</v>
      </c>
      <c r="K262" s="87">
        <v>18030.99</v>
      </c>
      <c r="L262" s="87">
        <v>4163.83</v>
      </c>
      <c r="M262" s="87">
        <v>1874.04</v>
      </c>
      <c r="N262" s="87">
        <v>3391.82</v>
      </c>
      <c r="O262" s="86">
        <v>4832.61</v>
      </c>
      <c r="P262" s="87">
        <v>5371.31</v>
      </c>
      <c r="Q262" s="87">
        <v>4264.32</v>
      </c>
      <c r="R262" s="87">
        <v>3512</v>
      </c>
      <c r="S262" s="87">
        <v>1274.5</v>
      </c>
      <c r="T262" s="87">
        <v>1923.97</v>
      </c>
      <c r="U262" s="87">
        <v>1483.49</v>
      </c>
      <c r="W262" s="110">
        <v>-0.18545454545454543</v>
      </c>
      <c r="X262" s="110">
        <v>-0.1517857142857143</v>
      </c>
      <c r="Y262" s="110">
        <v>0.6842105263157894</v>
      </c>
      <c r="Z262" s="110">
        <v>0.890625</v>
      </c>
      <c r="AA262" s="110">
        <v>0.03140495867768589</v>
      </c>
      <c r="AB262" s="110">
        <v>0.8205128205128205</v>
      </c>
      <c r="AC262" s="110">
        <v>2.0579665492957746</v>
      </c>
      <c r="AD262" s="110">
        <v>0.5008563985203738</v>
      </c>
      <c r="AE262" s="110">
        <v>-0.7940637736753776</v>
      </c>
      <c r="AF262" s="110">
        <v>-0.5520629598584335</v>
      </c>
      <c r="AG262" s="110">
        <v>0.7554839380392973</v>
      </c>
      <c r="AH262" s="110">
        <v>0.38996802084567106</v>
      </c>
      <c r="AI262" s="110">
        <v>0.08752577670978412</v>
      </c>
      <c r="AJ262" s="110">
        <v>-0.20609125919193272</v>
      </c>
      <c r="AK262" s="110">
        <v>-0.1828508828202876</v>
      </c>
      <c r="AL262" s="110">
        <v>-0.6371020339146819</v>
      </c>
      <c r="AM262" s="110">
        <v>0.5095768225916497</v>
      </c>
      <c r="AN262" s="110">
        <v>-0.23174778151353137</v>
      </c>
      <c r="AP262" s="7">
        <v>0.16557029033948467</v>
      </c>
      <c r="AQ262" s="7">
        <v>0.13208870992840566</v>
      </c>
      <c r="AR262" s="7">
        <v>0.15587708121660515</v>
      </c>
      <c r="AS262" s="7">
        <v>0.11575212596562376</v>
      </c>
      <c r="AT262" s="7">
        <v>0.1217522550509765</v>
      </c>
      <c r="AU262" s="7">
        <v>0.10479201463162177</v>
      </c>
      <c r="AV262" s="7">
        <v>0.08633203357752572</v>
      </c>
      <c r="AW262" s="7">
        <v>0.11090944955028646</v>
      </c>
      <c r="AX262" s="7">
        <v>0.10123643758736771</v>
      </c>
      <c r="AY262" s="7">
        <v>0.1055024673228371</v>
      </c>
      <c r="AZ262" s="7">
        <v>0.0917483365216188</v>
      </c>
      <c r="BA262" s="7">
        <v>0.09744269178715254</v>
      </c>
      <c r="BB262" s="7">
        <v>0.08018</v>
      </c>
      <c r="BC262" s="7">
        <v>0.08398</v>
      </c>
      <c r="BD262" s="7">
        <v>0.08910000000000001</v>
      </c>
      <c r="BE262" s="7">
        <v>0.08034</v>
      </c>
      <c r="BF262" s="7">
        <v>0.06251</v>
      </c>
      <c r="BG262" s="7">
        <v>0.07835</v>
      </c>
      <c r="BI262" s="87">
        <f t="shared" si="148"/>
        <v>-43.479818181818175</v>
      </c>
      <c r="BJ262" s="87">
        <f t="shared" si="149"/>
        <v>-42.05526785714286</v>
      </c>
      <c r="BK262" s="87">
        <f t="shared" si="150"/>
        <v>161.54210526315788</v>
      </c>
      <c r="BL262" s="87">
        <f t="shared" si="151"/>
        <v>378.67593750000003</v>
      </c>
      <c r="BM262" s="87">
        <f t="shared" si="152"/>
        <v>25.684545454545407</v>
      </c>
      <c r="BN262" s="87">
        <f t="shared" si="153"/>
        <v>806.4</v>
      </c>
      <c r="BO262" s="87">
        <f t="shared" si="154"/>
        <v>6526.388158450704</v>
      </c>
      <c r="BP262" s="87">
        <f t="shared" si="155"/>
        <v>5535.07925702031</v>
      </c>
      <c r="BQ262" s="87">
        <f t="shared" si="156"/>
        <v>-14317.755962502999</v>
      </c>
      <c r="BR262" s="87">
        <f t="shared" si="157"/>
        <v>-2298.696314147341</v>
      </c>
      <c r="BS262" s="87">
        <f t="shared" si="158"/>
        <v>1415.8071192431646</v>
      </c>
      <c r="BT262" s="87">
        <f t="shared" si="159"/>
        <v>1322.7013324647642</v>
      </c>
      <c r="BU262" s="87">
        <f t="shared" si="160"/>
        <v>422.9779437854698</v>
      </c>
      <c r="BV262" s="87">
        <f t="shared" si="161"/>
        <v>-1106.98004141022</v>
      </c>
      <c r="BW262" s="87">
        <f t="shared" si="162"/>
        <v>-779.7346766282088</v>
      </c>
      <c r="BX262" s="87">
        <f t="shared" si="163"/>
        <v>-2237.5023431083628</v>
      </c>
      <c r="BY262" s="87">
        <f t="shared" si="164"/>
        <v>649.4556603930575</v>
      </c>
      <c r="BZ262" s="87">
        <f t="shared" si="165"/>
        <v>-445.87577919858893</v>
      </c>
      <c r="CB262" s="87">
        <f t="shared" si="166"/>
        <v>-82.29777275191036</v>
      </c>
      <c r="CC262" s="87">
        <f t="shared" si="167"/>
        <v>-78.65308671700622</v>
      </c>
      <c r="CD262" s="87">
        <f t="shared" si="168"/>
        <v>124.7395263879174</v>
      </c>
      <c r="CE262" s="87">
        <f t="shared" si="169"/>
        <v>329.4604485819361</v>
      </c>
      <c r="CF262" s="87">
        <f t="shared" si="170"/>
        <v>-73.89053633889573</v>
      </c>
      <c r="CG262" s="87">
        <f t="shared" si="171"/>
        <v>703.410408020042</v>
      </c>
      <c r="CH262" s="87">
        <f t="shared" si="172"/>
        <v>6252.605107006969</v>
      </c>
      <c r="CI262" s="87">
        <f t="shared" si="173"/>
        <v>4309.393420866698</v>
      </c>
      <c r="CJ262" s="87">
        <f t="shared" si="174"/>
        <v>-16143.14915627645</v>
      </c>
      <c r="CK262" s="87">
        <f t="shared" si="175"/>
        <v>-2737.9906526601894</v>
      </c>
      <c r="CL262" s="87">
        <f t="shared" si="176"/>
        <v>1243.86706666819</v>
      </c>
      <c r="CM262" s="87">
        <f t="shared" si="177"/>
        <v>992.1932616072644</v>
      </c>
      <c r="CN262" s="87">
        <f t="shared" si="178"/>
        <v>35.49927398546983</v>
      </c>
      <c r="CO262" s="87">
        <f t="shared" si="179"/>
        <v>-1558.0626552102203</v>
      </c>
      <c r="CP262" s="87">
        <f t="shared" si="180"/>
        <v>-1159.6855886282087</v>
      </c>
      <c r="CQ262" s="87">
        <f t="shared" si="181"/>
        <v>-2519.6564231083626</v>
      </c>
      <c r="CR262" s="87">
        <f t="shared" si="182"/>
        <v>569.7866653930575</v>
      </c>
      <c r="CS262" s="87">
        <f t="shared" si="183"/>
        <v>-596.618828698589</v>
      </c>
      <c r="CT262" s="9">
        <f t="shared" si="184"/>
        <v>-10389.049521872288</v>
      </c>
    </row>
    <row r="263" spans="1:98" ht="13.5">
      <c r="A263" s="113" t="s">
        <v>227</v>
      </c>
      <c r="B263" s="112" t="s">
        <v>226</v>
      </c>
      <c r="C263" s="87">
        <v>573.81</v>
      </c>
      <c r="D263" s="87">
        <v>1085.18</v>
      </c>
      <c r="E263" s="87">
        <v>1934.67</v>
      </c>
      <c r="F263" s="87">
        <v>2647.44</v>
      </c>
      <c r="G263" s="87">
        <v>5784.22</v>
      </c>
      <c r="H263" s="87">
        <v>8214.62</v>
      </c>
      <c r="I263" s="87">
        <v>15230.45</v>
      </c>
      <c r="J263" s="87">
        <v>13416.96</v>
      </c>
      <c r="K263" s="87">
        <v>27807.21</v>
      </c>
      <c r="L263" s="87">
        <v>29154.47</v>
      </c>
      <c r="M263" s="87">
        <v>26734.86</v>
      </c>
      <c r="N263" s="87">
        <v>26478.72</v>
      </c>
      <c r="O263" s="86">
        <v>25125.21</v>
      </c>
      <c r="P263" s="87">
        <v>29440.74</v>
      </c>
      <c r="Q263" s="87">
        <v>26094.92</v>
      </c>
      <c r="R263" s="87">
        <v>20880.25</v>
      </c>
      <c r="S263" s="87">
        <v>12395.82</v>
      </c>
      <c r="T263" s="87">
        <v>11693.33</v>
      </c>
      <c r="U263" s="87">
        <v>13368.66</v>
      </c>
      <c r="W263" s="110">
        <v>0.5750803184802347</v>
      </c>
      <c r="X263" s="110">
        <v>0.22366087264987589</v>
      </c>
      <c r="Y263" s="110">
        <v>0.18335990723293238</v>
      </c>
      <c r="Z263" s="110">
        <v>0.5986648701616857</v>
      </c>
      <c r="AA263" s="110">
        <v>0.291690610274681</v>
      </c>
      <c r="AB263" s="110">
        <v>0.5170685410920308</v>
      </c>
      <c r="AC263" s="110">
        <v>-0.36793024574299626</v>
      </c>
      <c r="AD263" s="110">
        <v>1.0842535028301015</v>
      </c>
      <c r="AE263" s="110">
        <v>-0.025064553468079454</v>
      </c>
      <c r="AF263" s="110">
        <v>-0.08315448193981467</v>
      </c>
      <c r="AG263" s="110">
        <v>0.03522927250390162</v>
      </c>
      <c r="AH263" s="110">
        <v>-0.04724485213932905</v>
      </c>
      <c r="AI263" s="110">
        <v>0.18632553442181443</v>
      </c>
      <c r="AJ263" s="110">
        <v>-0.058147322061986695</v>
      </c>
      <c r="AK263" s="110">
        <v>-0.09742488106608183</v>
      </c>
      <c r="AL263" s="110">
        <v>-0.3958243621712382</v>
      </c>
      <c r="AM263" s="110">
        <v>0.3313875912670896</v>
      </c>
      <c r="AN263" s="110">
        <v>0.2140264967994272</v>
      </c>
      <c r="AP263" s="7">
        <v>0.11457518631623012</v>
      </c>
      <c r="AQ263" s="7">
        <v>0.10254276106702498</v>
      </c>
      <c r="AR263" s="7">
        <v>0.12517992102167083</v>
      </c>
      <c r="AS263" s="7">
        <v>0.0939729625098727</v>
      </c>
      <c r="AT263" s="7">
        <v>0.10097</v>
      </c>
      <c r="AU263" s="7">
        <v>0.08858</v>
      </c>
      <c r="AV263" s="7">
        <v>0.07447000000000001</v>
      </c>
      <c r="AW263" s="7">
        <v>0.09794200000000003</v>
      </c>
      <c r="AX263" s="7">
        <v>0.08304800000000001</v>
      </c>
      <c r="AY263" s="7">
        <v>0.0824</v>
      </c>
      <c r="AZ263" s="7">
        <v>0.06986700000000001</v>
      </c>
      <c r="BA263" s="7">
        <v>0.074631</v>
      </c>
      <c r="BB263" s="7">
        <v>0.08018</v>
      </c>
      <c r="BC263" s="7">
        <v>0.08398</v>
      </c>
      <c r="BD263" s="7">
        <v>0.08910000000000001</v>
      </c>
      <c r="BE263" s="7">
        <v>0.08034</v>
      </c>
      <c r="BF263" s="7">
        <v>0.06251</v>
      </c>
      <c r="BG263" s="7">
        <v>0.07835</v>
      </c>
      <c r="BI263" s="87">
        <f t="shared" si="148"/>
        <v>329.9868375471434</v>
      </c>
      <c r="BJ263" s="87">
        <f t="shared" si="149"/>
        <v>242.71230578219232</v>
      </c>
      <c r="BK263" s="87">
        <f t="shared" si="150"/>
        <v>354.7409117263373</v>
      </c>
      <c r="BL263" s="87">
        <f t="shared" si="151"/>
        <v>1584.9293238608532</v>
      </c>
      <c r="BM263" s="87">
        <f t="shared" si="152"/>
        <v>1687.2026617630156</v>
      </c>
      <c r="BN263" s="87">
        <f t="shared" si="153"/>
        <v>4247.521579025419</v>
      </c>
      <c r="BO263" s="87">
        <f t="shared" si="154"/>
        <v>-5603.743211276418</v>
      </c>
      <c r="BP263" s="87">
        <f t="shared" si="155"/>
        <v>14547.385877331357</v>
      </c>
      <c r="BQ263" s="87">
        <f t="shared" si="156"/>
        <v>-696.9753018431136</v>
      </c>
      <c r="BR263" s="87">
        <f t="shared" si="157"/>
        <v>-2424.3248490798687</v>
      </c>
      <c r="BS263" s="87">
        <f t="shared" si="158"/>
        <v>941.8496682936593</v>
      </c>
      <c r="BT263" s="87">
        <f t="shared" si="159"/>
        <v>-1250.983211238695</v>
      </c>
      <c r="BU263" s="87">
        <f t="shared" si="160"/>
        <v>4681.468180710316</v>
      </c>
      <c r="BV263" s="87">
        <f t="shared" si="161"/>
        <v>-1711.9001905232142</v>
      </c>
      <c r="BW263" s="87">
        <f t="shared" si="162"/>
        <v>-2542.29447742892</v>
      </c>
      <c r="BX263" s="87">
        <f t="shared" si="163"/>
        <v>-8264.911638225996</v>
      </c>
      <c r="BY263" s="87">
        <f t="shared" si="164"/>
        <v>4107.820931580414</v>
      </c>
      <c r="BZ263" s="87">
        <f t="shared" si="165"/>
        <v>2502.682455819646</v>
      </c>
      <c r="CB263" s="87">
        <f t="shared" si="166"/>
        <v>264.2424498870274</v>
      </c>
      <c r="CC263" s="87">
        <f t="shared" si="167"/>
        <v>131.43495232747816</v>
      </c>
      <c r="CD263" s="87">
        <f t="shared" si="168"/>
        <v>112.55907392334139</v>
      </c>
      <c r="CE263" s="87">
        <f t="shared" si="169"/>
        <v>1336.1415439937157</v>
      </c>
      <c r="CF263" s="87">
        <f t="shared" si="170"/>
        <v>1103.1699683630154</v>
      </c>
      <c r="CG263" s="87">
        <f t="shared" si="171"/>
        <v>3519.8705394254184</v>
      </c>
      <c r="CH263" s="87">
        <f t="shared" si="172"/>
        <v>-6737.954822776418</v>
      </c>
      <c r="CI263" s="87">
        <f t="shared" si="173"/>
        <v>13233.301981011358</v>
      </c>
      <c r="CJ263" s="87">
        <f t="shared" si="174"/>
        <v>-3006.308477923114</v>
      </c>
      <c r="CK263" s="87">
        <f t="shared" si="175"/>
        <v>-4826.653177079869</v>
      </c>
      <c r="CL263" s="87">
        <f t="shared" si="176"/>
        <v>-926.034795326341</v>
      </c>
      <c r="CM263" s="87">
        <f t="shared" si="177"/>
        <v>-3227.1165635586954</v>
      </c>
      <c r="CN263" s="87">
        <f t="shared" si="178"/>
        <v>2666.9288429103162</v>
      </c>
      <c r="CO263" s="87">
        <f t="shared" si="179"/>
        <v>-4184.3335357232145</v>
      </c>
      <c r="CP263" s="87">
        <f t="shared" si="180"/>
        <v>-4867.35184942892</v>
      </c>
      <c r="CQ263" s="87">
        <f t="shared" si="181"/>
        <v>-9942.430923225995</v>
      </c>
      <c r="CR263" s="87">
        <f t="shared" si="182"/>
        <v>3332.9582233804144</v>
      </c>
      <c r="CS263" s="87">
        <f t="shared" si="183"/>
        <v>1586.510050319646</v>
      </c>
      <c r="CT263" s="9">
        <f t="shared" si="184"/>
        <v>-10431.066519500835</v>
      </c>
    </row>
    <row r="264" spans="1:98" ht="13.5">
      <c r="A264" s="113" t="s">
        <v>371</v>
      </c>
      <c r="B264" s="112" t="s">
        <v>370</v>
      </c>
      <c r="C264" s="87">
        <v>4899.41</v>
      </c>
      <c r="D264" s="87">
        <v>6863.73</v>
      </c>
      <c r="E264" s="87">
        <v>5089.31</v>
      </c>
      <c r="F264" s="87">
        <v>6916.51</v>
      </c>
      <c r="G264" s="87">
        <v>7981.82</v>
      </c>
      <c r="H264" s="87">
        <v>9950.05</v>
      </c>
      <c r="I264" s="87">
        <v>7862.7</v>
      </c>
      <c r="J264" s="87">
        <v>4387.04</v>
      </c>
      <c r="K264" s="87">
        <v>3595.75</v>
      </c>
      <c r="L264" s="87">
        <v>3884.29</v>
      </c>
      <c r="M264" s="87">
        <v>1112.03</v>
      </c>
      <c r="N264" s="87">
        <v>1378.06</v>
      </c>
      <c r="O264" s="86">
        <v>2570.98</v>
      </c>
      <c r="P264" s="87">
        <v>3065.88</v>
      </c>
      <c r="Q264" s="87">
        <v>3725.24</v>
      </c>
      <c r="R264" s="87">
        <v>5958.34</v>
      </c>
      <c r="S264" s="87">
        <v>1440.49</v>
      </c>
      <c r="T264" s="87">
        <v>3414.37</v>
      </c>
      <c r="U264" s="87">
        <v>2878.52</v>
      </c>
      <c r="W264" s="110">
        <v>0.35756322570383325</v>
      </c>
      <c r="X264" s="110">
        <v>-0.2502636203866433</v>
      </c>
      <c r="Y264" s="110">
        <v>0.382090951711205</v>
      </c>
      <c r="Z264" s="110">
        <v>0.15649027589326092</v>
      </c>
      <c r="AA264" s="110">
        <v>0.262905748924521</v>
      </c>
      <c r="AB264" s="110">
        <v>-0.19137570643338242</v>
      </c>
      <c r="AC264" s="110">
        <v>-0.4300622307324079</v>
      </c>
      <c r="AD264" s="110">
        <v>-0.13539391903242048</v>
      </c>
      <c r="AE264" s="110">
        <v>0.07965805323489406</v>
      </c>
      <c r="AF264" s="110">
        <v>-0.7036170595645133</v>
      </c>
      <c r="AG264" s="110">
        <v>0.1542197935640559</v>
      </c>
      <c r="AH264" s="110">
        <v>0.8653340347185694</v>
      </c>
      <c r="AI264" s="110">
        <v>0.1855486927828074</v>
      </c>
      <c r="AJ264" s="110">
        <v>0.20770292130554768</v>
      </c>
      <c r="AK264" s="110">
        <v>0.3444560442807334</v>
      </c>
      <c r="AL264" s="110">
        <v>-0.788451958859554</v>
      </c>
      <c r="AM264" s="110">
        <v>1.3618671653161578</v>
      </c>
      <c r="AN264" s="110">
        <v>-0.1595754039234084</v>
      </c>
      <c r="AP264" s="7">
        <v>0.11653623340123877</v>
      </c>
      <c r="AQ264" s="7">
        <v>0.10384879452451243</v>
      </c>
      <c r="AR264" s="7">
        <v>0.12369018756377093</v>
      </c>
      <c r="AS264" s="7">
        <v>0.09015000000000001</v>
      </c>
      <c r="AT264" s="7">
        <v>0.10097</v>
      </c>
      <c r="AU264" s="7">
        <v>0.08858</v>
      </c>
      <c r="AV264" s="7">
        <v>0.07447000000000001</v>
      </c>
      <c r="AW264" s="7">
        <v>0.10059395513812334</v>
      </c>
      <c r="AX264" s="7">
        <v>0.08737647363022878</v>
      </c>
      <c r="AY264" s="7">
        <v>0.09018465725410502</v>
      </c>
      <c r="AZ264" s="7">
        <v>0.08429185748836322</v>
      </c>
      <c r="BA264" s="7">
        <v>0.092649886708171</v>
      </c>
      <c r="BB264" s="7">
        <v>0.08018</v>
      </c>
      <c r="BC264" s="7">
        <v>0.08398</v>
      </c>
      <c r="BD264" s="7">
        <v>0.08910000000000001</v>
      </c>
      <c r="BE264" s="7">
        <v>0.08034</v>
      </c>
      <c r="BF264" s="7">
        <v>0.06251</v>
      </c>
      <c r="BG264" s="7">
        <v>0.07835</v>
      </c>
      <c r="BI264" s="87">
        <f t="shared" si="148"/>
        <v>1751.8488436456175</v>
      </c>
      <c r="BJ264" s="87">
        <f t="shared" si="149"/>
        <v>-1717.741919156415</v>
      </c>
      <c r="BK264" s="87">
        <f t="shared" si="150"/>
        <v>1944.5793014533529</v>
      </c>
      <c r="BL264" s="87">
        <f t="shared" si="151"/>
        <v>1082.3665581184982</v>
      </c>
      <c r="BM264" s="87">
        <f t="shared" si="152"/>
        <v>2098.46636488072</v>
      </c>
      <c r="BN264" s="87">
        <f t="shared" si="153"/>
        <v>-1904.1978477974767</v>
      </c>
      <c r="BO264" s="87">
        <f t="shared" si="154"/>
        <v>-3381.4503015797036</v>
      </c>
      <c r="BP264" s="87">
        <f t="shared" si="155"/>
        <v>-593.9785385519899</v>
      </c>
      <c r="BQ264" s="87">
        <f t="shared" si="156"/>
        <v>286.4304449193703</v>
      </c>
      <c r="BR264" s="87">
        <f t="shared" si="157"/>
        <v>-2733.0527082958433</v>
      </c>
      <c r="BS264" s="87">
        <f t="shared" si="158"/>
        <v>171.49703703703707</v>
      </c>
      <c r="BT264" s="87">
        <f t="shared" si="159"/>
        <v>1192.4822198842717</v>
      </c>
      <c r="BU264" s="87">
        <f t="shared" si="160"/>
        <v>477.04197817074214</v>
      </c>
      <c r="BV264" s="87">
        <f t="shared" si="161"/>
        <v>636.7922323722526</v>
      </c>
      <c r="BW264" s="87">
        <f t="shared" si="162"/>
        <v>1283.1814343963592</v>
      </c>
      <c r="BX264" s="87">
        <f t="shared" si="163"/>
        <v>-4697.864844551235</v>
      </c>
      <c r="BY264" s="87">
        <f t="shared" si="164"/>
        <v>1961.7560329662722</v>
      </c>
      <c r="BZ264" s="87">
        <f t="shared" si="165"/>
        <v>-544.8494718939679</v>
      </c>
      <c r="CB264" s="87">
        <f t="shared" si="166"/>
        <v>1180.8900563572545</v>
      </c>
      <c r="CC264" s="87">
        <f t="shared" si="167"/>
        <v>-2430.532005598147</v>
      </c>
      <c r="CD264" s="87">
        <f t="shared" si="168"/>
        <v>1315.0815929831779</v>
      </c>
      <c r="CE264" s="87">
        <f t="shared" si="169"/>
        <v>458.8431816184981</v>
      </c>
      <c r="CF264" s="87">
        <f t="shared" si="170"/>
        <v>1292.5419994807203</v>
      </c>
      <c r="CG264" s="87">
        <f t="shared" si="171"/>
        <v>-2785.5732767974764</v>
      </c>
      <c r="CH264" s="87">
        <f t="shared" si="172"/>
        <v>-3966.985570579704</v>
      </c>
      <c r="CI264" s="87">
        <f t="shared" si="173"/>
        <v>-1035.2882435011427</v>
      </c>
      <c r="CJ264" s="87">
        <f t="shared" si="174"/>
        <v>-27.753510136524845</v>
      </c>
      <c r="CK264" s="87">
        <f t="shared" si="175"/>
        <v>-3083.3560706213907</v>
      </c>
      <c r="CL264" s="87">
        <f t="shared" si="176"/>
        <v>77.76196275425254</v>
      </c>
      <c r="CM264" s="87">
        <f t="shared" si="177"/>
        <v>1064.8051170072097</v>
      </c>
      <c r="CN264" s="87">
        <f t="shared" si="178"/>
        <v>270.90080177074213</v>
      </c>
      <c r="CO264" s="87">
        <f t="shared" si="179"/>
        <v>379.3196299722525</v>
      </c>
      <c r="CP264" s="87">
        <f t="shared" si="180"/>
        <v>951.2625503963592</v>
      </c>
      <c r="CQ264" s="87">
        <f t="shared" si="181"/>
        <v>-5176.557880151235</v>
      </c>
      <c r="CR264" s="87">
        <f t="shared" si="182"/>
        <v>1871.711003066272</v>
      </c>
      <c r="CS264" s="87">
        <f t="shared" si="183"/>
        <v>-812.365361393968</v>
      </c>
      <c r="CT264" s="9">
        <f t="shared" si="184"/>
        <v>-10455.294023372851</v>
      </c>
    </row>
    <row r="265" spans="2:98" ht="12.75">
      <c r="B265" s="3" t="s">
        <v>35</v>
      </c>
      <c r="C265" s="87">
        <v>628.21</v>
      </c>
      <c r="D265" s="87">
        <v>986.6</v>
      </c>
      <c r="E265" s="87">
        <v>1392.7</v>
      </c>
      <c r="F265" s="87">
        <v>2285.23</v>
      </c>
      <c r="G265" s="87">
        <v>4048.99</v>
      </c>
      <c r="H265" s="87">
        <v>5512.92</v>
      </c>
      <c r="I265" s="87">
        <v>4685.44</v>
      </c>
      <c r="J265" s="87">
        <v>10851.21</v>
      </c>
      <c r="K265" s="87">
        <v>13991.59</v>
      </c>
      <c r="L265" s="87">
        <v>3631.65</v>
      </c>
      <c r="M265" s="87">
        <v>1664.8</v>
      </c>
      <c r="N265" s="87">
        <v>2390.43</v>
      </c>
      <c r="O265" s="86">
        <v>2167.78</v>
      </c>
      <c r="P265" s="87">
        <v>2600.3</v>
      </c>
      <c r="Q265" s="87">
        <v>1703.37</v>
      </c>
      <c r="R265" s="87">
        <v>1828.4</v>
      </c>
      <c r="S265" s="87">
        <v>527.56</v>
      </c>
      <c r="T265" s="87">
        <v>600.05</v>
      </c>
      <c r="U265" s="87">
        <v>1237.77</v>
      </c>
      <c r="W265" s="110">
        <v>0.5405447152851135</v>
      </c>
      <c r="X265" s="110">
        <v>0.4035093393709064</v>
      </c>
      <c r="Y265" s="110">
        <v>0.45999815638467023</v>
      </c>
      <c r="Z265" s="110">
        <v>0.7054789223044589</v>
      </c>
      <c r="AA265" s="110">
        <v>0.3413664616967953</v>
      </c>
      <c r="AB265" s="110">
        <v>-0.16766494747554905</v>
      </c>
      <c r="AC265" s="110">
        <v>1.0881297230263183</v>
      </c>
      <c r="AD265" s="110">
        <v>-0.0008610693059558638</v>
      </c>
      <c r="AE265" s="110">
        <v>-0.7462070763098421</v>
      </c>
      <c r="AF265" s="110">
        <v>-0.5456520922310033</v>
      </c>
      <c r="AG265" s="110">
        <v>0.42105426377958177</v>
      </c>
      <c r="AH265" s="110">
        <v>-0.09764383242767449</v>
      </c>
      <c r="AI265" s="110">
        <v>0.18976508714509133</v>
      </c>
      <c r="AJ265" s="110">
        <v>-0.34901417663150514</v>
      </c>
      <c r="AK265" s="110">
        <v>0.0701995362011516</v>
      </c>
      <c r="AL265" s="110">
        <v>-0.6482317589303574</v>
      </c>
      <c r="AM265" s="110">
        <v>0.13528423485652086</v>
      </c>
      <c r="AN265" s="110">
        <v>1.0515300390302826</v>
      </c>
      <c r="AP265" s="7">
        <v>0.1264327821286869</v>
      </c>
      <c r="AQ265" s="7">
        <v>0.11216448704232082</v>
      </c>
      <c r="AR265" s="7">
        <v>0.1367185132582064</v>
      </c>
      <c r="AS265" s="7">
        <v>0.10709812524122578</v>
      </c>
      <c r="AT265" s="7">
        <v>0.12151222447870817</v>
      </c>
      <c r="AU265" s="7">
        <v>0.11220766843456881</v>
      </c>
      <c r="AV265" s="7">
        <v>0.09475951078117305</v>
      </c>
      <c r="AW265" s="7">
        <v>0.12230496360361176</v>
      </c>
      <c r="AX265" s="7">
        <v>0.10763493215587575</v>
      </c>
      <c r="AY265" s="7">
        <v>0.10995317789576617</v>
      </c>
      <c r="AZ265" s="7">
        <v>0.0916664139452553</v>
      </c>
      <c r="BA265" s="7">
        <v>0.09830742882076707</v>
      </c>
      <c r="BB265" s="7">
        <v>0.08018</v>
      </c>
      <c r="BC265" s="7">
        <v>0.08398</v>
      </c>
      <c r="BD265" s="7">
        <v>0.08910000000000001</v>
      </c>
      <c r="BE265" s="7">
        <v>0.08034</v>
      </c>
      <c r="BF265" s="7">
        <v>0.06251</v>
      </c>
      <c r="BG265" s="7">
        <v>0.07835</v>
      </c>
      <c r="BI265" s="87">
        <f t="shared" si="148"/>
        <v>339.5755955892612</v>
      </c>
      <c r="BJ265" s="87">
        <f t="shared" si="149"/>
        <v>398.10231422333624</v>
      </c>
      <c r="BK265" s="87">
        <f t="shared" si="150"/>
        <v>640.6394323969303</v>
      </c>
      <c r="BL265" s="87">
        <f t="shared" si="151"/>
        <v>1612.1815976178186</v>
      </c>
      <c r="BM265" s="87">
        <f t="shared" si="152"/>
        <v>1382.189389745707</v>
      </c>
      <c r="BN265" s="87">
        <f t="shared" si="153"/>
        <v>-924.3234422369039</v>
      </c>
      <c r="BO265" s="87">
        <f t="shared" si="154"/>
        <v>5098.3665294564325</v>
      </c>
      <c r="BP265" s="87">
        <f t="shared" si="155"/>
        <v>-9.34364386348133</v>
      </c>
      <c r="BQ265" s="87">
        <f t="shared" si="156"/>
        <v>-10440.623466826024</v>
      </c>
      <c r="BR265" s="87">
        <f t="shared" si="157"/>
        <v>-1981.617420750723</v>
      </c>
      <c r="BS265" s="87">
        <f t="shared" si="158"/>
        <v>700.9711383402478</v>
      </c>
      <c r="BT265" s="87">
        <f t="shared" si="159"/>
        <v>-233.41074635008593</v>
      </c>
      <c r="BU265" s="87">
        <f t="shared" si="160"/>
        <v>411.3689606113861</v>
      </c>
      <c r="BV265" s="87">
        <f t="shared" si="161"/>
        <v>-907.5415634949029</v>
      </c>
      <c r="BW265" s="87">
        <f t="shared" si="162"/>
        <v>119.5757839789556</v>
      </c>
      <c r="BX265" s="87">
        <f t="shared" si="163"/>
        <v>-1185.2269480282657</v>
      </c>
      <c r="BY265" s="87">
        <f t="shared" si="164"/>
        <v>71.37055094090614</v>
      </c>
      <c r="BZ265" s="87">
        <f t="shared" si="165"/>
        <v>630.970599920121</v>
      </c>
      <c r="CB265" s="87">
        <f t="shared" si="166"/>
        <v>260.14925752819875</v>
      </c>
      <c r="CC265" s="87">
        <f t="shared" si="167"/>
        <v>287.4408313073825</v>
      </c>
      <c r="CD265" s="87">
        <f t="shared" si="168"/>
        <v>450.2315589822262</v>
      </c>
      <c r="CE265" s="87">
        <f t="shared" si="169"/>
        <v>1367.437748872812</v>
      </c>
      <c r="CF265" s="87">
        <f t="shared" si="170"/>
        <v>890.1876079536625</v>
      </c>
      <c r="CG265" s="87">
        <f t="shared" si="171"/>
        <v>-1542.9153417032069</v>
      </c>
      <c r="CH265" s="87">
        <f t="shared" si="172"/>
        <v>4654.376527261893</v>
      </c>
      <c r="CI265" s="87">
        <f t="shared" si="173"/>
        <v>-1336.5004879686292</v>
      </c>
      <c r="CJ265" s="87">
        <f t="shared" si="174"/>
        <v>-11946.607307228853</v>
      </c>
      <c r="CK265" s="87">
        <f t="shared" si="175"/>
        <v>-2380.9288792558823</v>
      </c>
      <c r="CL265" s="87">
        <f t="shared" si="176"/>
        <v>548.3648924041867</v>
      </c>
      <c r="CM265" s="87">
        <f t="shared" si="177"/>
        <v>-468.4077734261121</v>
      </c>
      <c r="CN265" s="87">
        <f t="shared" si="178"/>
        <v>237.5563602113861</v>
      </c>
      <c r="CO265" s="87">
        <f t="shared" si="179"/>
        <v>-1125.914757494903</v>
      </c>
      <c r="CP265" s="87">
        <f t="shared" si="180"/>
        <v>-32.19448302104441</v>
      </c>
      <c r="CQ265" s="87">
        <f t="shared" si="181"/>
        <v>-1332.1206040282655</v>
      </c>
      <c r="CR265" s="87">
        <f t="shared" si="182"/>
        <v>38.39277534090614</v>
      </c>
      <c r="CS265" s="87">
        <f t="shared" si="183"/>
        <v>583.9566824201211</v>
      </c>
      <c r="CT265" s="9">
        <f t="shared" si="184"/>
        <v>-10847.49539184412</v>
      </c>
    </row>
    <row r="266" spans="1:98" ht="13.5">
      <c r="A266" s="113" t="s">
        <v>527</v>
      </c>
      <c r="B266" s="112" t="s">
        <v>526</v>
      </c>
      <c r="C266" s="87">
        <v>9107.4</v>
      </c>
      <c r="D266" s="87">
        <v>12411.92</v>
      </c>
      <c r="E266" s="87">
        <v>10416.05</v>
      </c>
      <c r="F266" s="87">
        <v>10652.38</v>
      </c>
      <c r="G266" s="87">
        <v>11248.91</v>
      </c>
      <c r="H266" s="87">
        <v>15074.62</v>
      </c>
      <c r="I266" s="87">
        <v>11920.77</v>
      </c>
      <c r="J266" s="87">
        <v>5192.56</v>
      </c>
      <c r="K266" s="87">
        <v>2844.45</v>
      </c>
      <c r="L266" s="87">
        <v>7096.54</v>
      </c>
      <c r="M266" s="87">
        <v>6165.11</v>
      </c>
      <c r="N266" s="87">
        <v>7175.09</v>
      </c>
      <c r="O266" s="86">
        <v>11824</v>
      </c>
      <c r="P266" s="87">
        <v>12912.59</v>
      </c>
      <c r="Q266" s="87">
        <v>17404.52</v>
      </c>
      <c r="R266" s="87">
        <v>9753.28</v>
      </c>
      <c r="S266" s="87">
        <v>4377.02</v>
      </c>
      <c r="T266" s="87">
        <v>6279.58</v>
      </c>
      <c r="U266" s="87">
        <v>7644.42</v>
      </c>
      <c r="W266" s="110">
        <v>0.3985525975704318</v>
      </c>
      <c r="X266" s="110">
        <v>-0.12548512289780078</v>
      </c>
      <c r="Y266" s="110">
        <v>0.11136939983093819</v>
      </c>
      <c r="Z266" s="110">
        <v>0.0661722760981176</v>
      </c>
      <c r="AA266" s="110">
        <v>0.28928125557339035</v>
      </c>
      <c r="AB266" s="110">
        <v>-0.19435606584589848</v>
      </c>
      <c r="AC266" s="110">
        <v>-0.552026098901099</v>
      </c>
      <c r="AD266" s="110">
        <v>-0.41931774626293594</v>
      </c>
      <c r="AE266" s="110">
        <v>1.5458745874587456</v>
      </c>
      <c r="AF266" s="110">
        <v>-0.12315270935960587</v>
      </c>
      <c r="AG266" s="110">
        <v>0.17031342400946192</v>
      </c>
      <c r="AH266" s="110">
        <v>0.5992925720060636</v>
      </c>
      <c r="AI266" s="110">
        <v>0.3574238187763612</v>
      </c>
      <c r="AJ266" s="110">
        <v>0.4059165124695969</v>
      </c>
      <c r="AK266" s="110">
        <v>-0.4254153250171758</v>
      </c>
      <c r="AL266" s="110">
        <v>-0.5416264496146366</v>
      </c>
      <c r="AM266" s="110">
        <v>0.39417939531083035</v>
      </c>
      <c r="AN266" s="110">
        <v>0.2503155996393147</v>
      </c>
      <c r="AP266" s="7">
        <v>0.10684</v>
      </c>
      <c r="AQ266" s="7">
        <v>0.09475</v>
      </c>
      <c r="AR266" s="7">
        <v>0.12020089511759258</v>
      </c>
      <c r="AS266" s="7">
        <v>0.09015000000000001</v>
      </c>
      <c r="AT266" s="7">
        <v>0.10097</v>
      </c>
      <c r="AU266" s="7">
        <v>0.08858</v>
      </c>
      <c r="AV266" s="7">
        <v>0.07659697342164207</v>
      </c>
      <c r="AW266" s="7">
        <v>0.10064170529455914</v>
      </c>
      <c r="AX266" s="7">
        <v>0.09034630455664833</v>
      </c>
      <c r="AY266" s="7">
        <v>0.0917588589344339</v>
      </c>
      <c r="AZ266" s="7">
        <v>0.0799577659194909</v>
      </c>
      <c r="BA266" s="7">
        <v>0.08454711413500701</v>
      </c>
      <c r="BB266" s="7">
        <v>0.08018</v>
      </c>
      <c r="BC266" s="7">
        <v>0.08398</v>
      </c>
      <c r="BD266" s="7">
        <v>0.08910000000000001</v>
      </c>
      <c r="BE266" s="7">
        <v>0.08034</v>
      </c>
      <c r="BF266" s="7">
        <v>0.06251</v>
      </c>
      <c r="BG266" s="7">
        <v>0.07835</v>
      </c>
      <c r="BI266" s="87">
        <f t="shared" si="148"/>
        <v>3629.7779271129507</v>
      </c>
      <c r="BJ266" s="87">
        <f t="shared" si="149"/>
        <v>-1557.5113065976716</v>
      </c>
      <c r="BK266" s="87">
        <f t="shared" si="150"/>
        <v>1160.0292371090436</v>
      </c>
      <c r="BL266" s="87">
        <f t="shared" si="151"/>
        <v>704.8922304620659</v>
      </c>
      <c r="BM266" s="87">
        <f t="shared" si="152"/>
        <v>3254.0988086320663</v>
      </c>
      <c r="BN266" s="87">
        <f t="shared" si="153"/>
        <v>-2929.8438373218983</v>
      </c>
      <c r="BO266" s="87">
        <f t="shared" si="154"/>
        <v>-6580.576158997254</v>
      </c>
      <c r="BP266" s="87">
        <f t="shared" si="155"/>
        <v>-2177.332556535071</v>
      </c>
      <c r="BQ266" s="87">
        <f t="shared" si="156"/>
        <v>4397.162970297029</v>
      </c>
      <c r="BR266" s="87">
        <f t="shared" si="157"/>
        <v>-873.9581280788175</v>
      </c>
      <c r="BS266" s="87">
        <f t="shared" si="158"/>
        <v>1050.0009934949737</v>
      </c>
      <c r="BT266" s="87">
        <f t="shared" si="159"/>
        <v>4299.9781404749865</v>
      </c>
      <c r="BU266" s="87">
        <f t="shared" si="160"/>
        <v>4226.179233211695</v>
      </c>
      <c r="BV266" s="87">
        <f t="shared" si="161"/>
        <v>5241.433499749793</v>
      </c>
      <c r="BW266" s="87">
        <f t="shared" si="162"/>
        <v>-7404.149532567937</v>
      </c>
      <c r="BX266" s="87">
        <f t="shared" si="163"/>
        <v>-5282.634418497443</v>
      </c>
      <c r="BY266" s="87">
        <f t="shared" si="164"/>
        <v>1725.3310968634107</v>
      </c>
      <c r="BZ266" s="87">
        <f t="shared" si="165"/>
        <v>1571.876833183048</v>
      </c>
      <c r="CB266" s="87">
        <f t="shared" si="166"/>
        <v>2656.743311112951</v>
      </c>
      <c r="CC266" s="87">
        <f t="shared" si="167"/>
        <v>-2733.5407265976714</v>
      </c>
      <c r="CD266" s="87">
        <f t="shared" si="168"/>
        <v>-91.98929648055645</v>
      </c>
      <c r="CE266" s="87">
        <f t="shared" si="169"/>
        <v>-255.4198265379341</v>
      </c>
      <c r="CF266" s="87">
        <f t="shared" si="170"/>
        <v>2118.2963659320662</v>
      </c>
      <c r="CG266" s="87">
        <f t="shared" si="171"/>
        <v>-4265.153676921898</v>
      </c>
      <c r="CH266" s="87">
        <f t="shared" si="172"/>
        <v>-7493.671061852762</v>
      </c>
      <c r="CI266" s="87">
        <f t="shared" si="173"/>
        <v>-2699.920649779387</v>
      </c>
      <c r="CJ266" s="87">
        <f t="shared" si="174"/>
        <v>4140.17742430087</v>
      </c>
      <c r="CK266" s="87">
        <f t="shared" si="175"/>
        <v>-1525.128540861385</v>
      </c>
      <c r="CL266" s="87">
        <f t="shared" si="176"/>
        <v>557.0525712470612</v>
      </c>
      <c r="CM266" s="87">
        <f t="shared" si="177"/>
        <v>3693.344987316039</v>
      </c>
      <c r="CN266" s="87">
        <f t="shared" si="178"/>
        <v>3278.1309132116944</v>
      </c>
      <c r="CO266" s="87">
        <f t="shared" si="179"/>
        <v>4157.034191549793</v>
      </c>
      <c r="CP266" s="87">
        <f t="shared" si="180"/>
        <v>-8954.892264567938</v>
      </c>
      <c r="CQ266" s="87">
        <f t="shared" si="181"/>
        <v>-6066.212933697443</v>
      </c>
      <c r="CR266" s="87">
        <f t="shared" si="182"/>
        <v>1451.7235766634108</v>
      </c>
      <c r="CS266" s="87">
        <f t="shared" si="183"/>
        <v>1079.871740183048</v>
      </c>
      <c r="CT266" s="9">
        <f t="shared" si="184"/>
        <v>-10953.553895780045</v>
      </c>
    </row>
    <row r="267" spans="1:98" ht="13.5">
      <c r="A267" s="113" t="s">
        <v>579</v>
      </c>
      <c r="B267" s="112" t="s">
        <v>578</v>
      </c>
      <c r="C267" s="87">
        <v>14391.71</v>
      </c>
      <c r="D267" s="87">
        <v>11934.95</v>
      </c>
      <c r="E267" s="87">
        <v>12149.51</v>
      </c>
      <c r="F267" s="87">
        <v>15491.74</v>
      </c>
      <c r="G267" s="87">
        <v>18022.74</v>
      </c>
      <c r="H267" s="87">
        <v>27028.25</v>
      </c>
      <c r="I267" s="87">
        <v>25747.41</v>
      </c>
      <c r="J267" s="87">
        <v>19711.08</v>
      </c>
      <c r="K267" s="87">
        <v>20479.55</v>
      </c>
      <c r="L267" s="87">
        <v>17459.26</v>
      </c>
      <c r="M267" s="87">
        <v>17618.45</v>
      </c>
      <c r="N267" s="87">
        <v>17176.51</v>
      </c>
      <c r="O267" s="86">
        <v>18945.38</v>
      </c>
      <c r="P267" s="87">
        <v>14355.26</v>
      </c>
      <c r="Q267" s="87">
        <v>12718.51</v>
      </c>
      <c r="R267" s="87">
        <v>11437.51</v>
      </c>
      <c r="S267" s="87">
        <v>6809.37</v>
      </c>
      <c r="T267" s="87">
        <v>8493.43</v>
      </c>
      <c r="U267" s="87">
        <v>11193.54</v>
      </c>
      <c r="W267" s="110">
        <v>-0.14803472997802347</v>
      </c>
      <c r="X267" s="110">
        <v>0.039115358592692884</v>
      </c>
      <c r="Y267" s="110">
        <v>0.2993529483579538</v>
      </c>
      <c r="Z267" s="110">
        <v>0.190860972783363</v>
      </c>
      <c r="AA267" s="110">
        <v>0.5420929437445756</v>
      </c>
      <c r="AB267" s="110">
        <v>0.01620192717660096</v>
      </c>
      <c r="AC267" s="110">
        <v>-0.20057061340941518</v>
      </c>
      <c r="AD267" s="110">
        <v>0.14630306083889666</v>
      </c>
      <c r="AE267" s="110">
        <v>-0.0695199897441533</v>
      </c>
      <c r="AF267" s="110">
        <v>0.042041450981164186</v>
      </c>
      <c r="AG267" s="110">
        <v>-0.0007177530551726319</v>
      </c>
      <c r="AH267" s="110">
        <v>0.14979680559493436</v>
      </c>
      <c r="AI267" s="110">
        <v>-0.1856140062469177</v>
      </c>
      <c r="AJ267" s="110">
        <v>0.09621692763897616</v>
      </c>
      <c r="AK267" s="110">
        <v>-0.03410697975899357</v>
      </c>
      <c r="AL267" s="110">
        <v>-0.36846991806060236</v>
      </c>
      <c r="AM267" s="110">
        <v>0.30390117702462427</v>
      </c>
      <c r="AN267" s="110">
        <v>0.48277147401540543</v>
      </c>
      <c r="AP267" s="7">
        <v>0.10684</v>
      </c>
      <c r="AQ267" s="7">
        <v>0.09475</v>
      </c>
      <c r="AR267" s="7">
        <v>0.11835000000000001</v>
      </c>
      <c r="AS267" s="7">
        <v>0.09015000000000001</v>
      </c>
      <c r="AT267" s="7">
        <v>0.10254182356376218</v>
      </c>
      <c r="AU267" s="7">
        <v>0.08858</v>
      </c>
      <c r="AV267" s="7">
        <v>0.07447000000000001</v>
      </c>
      <c r="AW267" s="7">
        <v>0.09742922236688559</v>
      </c>
      <c r="AX267" s="7">
        <v>0.08304800000000001</v>
      </c>
      <c r="AY267" s="7">
        <v>0.0824</v>
      </c>
      <c r="AZ267" s="7">
        <v>0.06986700000000001</v>
      </c>
      <c r="BA267" s="7">
        <v>0.074631</v>
      </c>
      <c r="BB267" s="7">
        <v>0.08018</v>
      </c>
      <c r="BC267" s="7">
        <v>0.08398</v>
      </c>
      <c r="BD267" s="7">
        <v>0.08910000000000001</v>
      </c>
      <c r="BE267" s="7">
        <v>0.08034</v>
      </c>
      <c r="BF267" s="7">
        <v>0.06251</v>
      </c>
      <c r="BG267" s="7">
        <v>0.07835</v>
      </c>
      <c r="BI267" s="87">
        <f t="shared" si="148"/>
        <v>-2130.47290377202</v>
      </c>
      <c r="BJ267" s="87">
        <f t="shared" si="149"/>
        <v>466.83984903585997</v>
      </c>
      <c r="BK267" s="87">
        <f t="shared" si="150"/>
        <v>3636.991639604443</v>
      </c>
      <c r="BL267" s="87">
        <f t="shared" si="151"/>
        <v>2956.7685665069357</v>
      </c>
      <c r="BM267" s="87">
        <f t="shared" si="152"/>
        <v>9770.000180943114</v>
      </c>
      <c r="BN267" s="87">
        <f t="shared" si="153"/>
        <v>437.9097382109649</v>
      </c>
      <c r="BO267" s="87">
        <f t="shared" si="154"/>
        <v>-5164.17381740371</v>
      </c>
      <c r="BP267" s="87">
        <f t="shared" si="155"/>
        <v>2883.7913364403594</v>
      </c>
      <c r="BQ267" s="87">
        <f t="shared" si="156"/>
        <v>-1423.7381059648746</v>
      </c>
      <c r="BR267" s="87">
        <f t="shared" si="157"/>
        <v>734.0126234574005</v>
      </c>
      <c r="BS267" s="87">
        <f t="shared" si="158"/>
        <v>-12.645696314906257</v>
      </c>
      <c r="BT267" s="87">
        <f t="shared" si="159"/>
        <v>2572.986329269446</v>
      </c>
      <c r="BU267" s="87">
        <f t="shared" si="160"/>
        <v>-3516.52788167023</v>
      </c>
      <c r="BV267" s="87">
        <f t="shared" si="161"/>
        <v>1381.2190126586888</v>
      </c>
      <c r="BW267" s="87">
        <f t="shared" si="162"/>
        <v>-433.78996313455735</v>
      </c>
      <c r="BX267" s="87">
        <f t="shared" si="163"/>
        <v>-4214.37837251732</v>
      </c>
      <c r="BY267" s="87">
        <f t="shared" si="164"/>
        <v>2069.3755577961656</v>
      </c>
      <c r="BZ267" s="87">
        <f t="shared" si="165"/>
        <v>4100.385720546665</v>
      </c>
      <c r="CB267" s="87">
        <f t="shared" si="166"/>
        <v>-3668.08320017202</v>
      </c>
      <c r="CC267" s="87">
        <f t="shared" si="167"/>
        <v>-663.9966634641402</v>
      </c>
      <c r="CD267" s="87">
        <f t="shared" si="168"/>
        <v>2199.097131104443</v>
      </c>
      <c r="CE267" s="87">
        <f t="shared" si="169"/>
        <v>1560.188205506936</v>
      </c>
      <c r="CF267" s="87">
        <f t="shared" si="170"/>
        <v>7921.915555727554</v>
      </c>
      <c r="CG267" s="87">
        <f t="shared" si="171"/>
        <v>-1956.2526467890352</v>
      </c>
      <c r="CH267" s="87">
        <f t="shared" si="172"/>
        <v>-7081.583440103711</v>
      </c>
      <c r="CI267" s="87">
        <f t="shared" si="173"/>
        <v>963.356140028888</v>
      </c>
      <c r="CJ267" s="87">
        <f t="shared" si="174"/>
        <v>-3124.523774364875</v>
      </c>
      <c r="CK267" s="87">
        <f t="shared" si="175"/>
        <v>-704.6304005425993</v>
      </c>
      <c r="CL267" s="87">
        <f t="shared" si="176"/>
        <v>-1243.5939424649066</v>
      </c>
      <c r="CM267" s="87">
        <f t="shared" si="177"/>
        <v>1291.0862114594458</v>
      </c>
      <c r="CN267" s="87">
        <f t="shared" si="178"/>
        <v>-5035.568450070231</v>
      </c>
      <c r="CO267" s="87">
        <f t="shared" si="179"/>
        <v>175.66427785868888</v>
      </c>
      <c r="CP267" s="87">
        <f t="shared" si="180"/>
        <v>-1567.0092041345574</v>
      </c>
      <c r="CQ267" s="87">
        <f t="shared" si="181"/>
        <v>-5133.26792591732</v>
      </c>
      <c r="CR267" s="87">
        <f t="shared" si="182"/>
        <v>1643.7218390961657</v>
      </c>
      <c r="CS267" s="87">
        <f t="shared" si="183"/>
        <v>3434.9254800466647</v>
      </c>
      <c r="CT267" s="9">
        <f t="shared" si="184"/>
        <v>-10988.55480719461</v>
      </c>
    </row>
    <row r="268" spans="1:98" ht="13.5">
      <c r="A268" s="113" t="s">
        <v>297</v>
      </c>
      <c r="B268" s="112" t="s">
        <v>296</v>
      </c>
      <c r="C268" s="87">
        <v>15624.21</v>
      </c>
      <c r="D268" s="87">
        <v>15557.04</v>
      </c>
      <c r="E268" s="87">
        <v>18635.16</v>
      </c>
      <c r="F268" s="87">
        <v>18390.32</v>
      </c>
      <c r="G268" s="87">
        <v>19044.57</v>
      </c>
      <c r="H268" s="87">
        <v>23015.73</v>
      </c>
      <c r="I268" s="87">
        <v>20128.1</v>
      </c>
      <c r="J268" s="87">
        <v>29303.55</v>
      </c>
      <c r="K268" s="87">
        <v>24839.7</v>
      </c>
      <c r="L268" s="87">
        <v>30764.05</v>
      </c>
      <c r="M268" s="87">
        <v>27048.32</v>
      </c>
      <c r="N268" s="87">
        <v>38266.63</v>
      </c>
      <c r="O268" s="86">
        <v>46686.41</v>
      </c>
      <c r="P268" s="87">
        <v>42291.63</v>
      </c>
      <c r="Q268" s="87">
        <v>38112.15</v>
      </c>
      <c r="R268" s="87">
        <v>37228.16</v>
      </c>
      <c r="S268" s="87">
        <v>13939.84</v>
      </c>
      <c r="T268" s="87">
        <v>31601.16</v>
      </c>
      <c r="U268" s="87">
        <v>39626.8</v>
      </c>
      <c r="W268" s="110">
        <v>0.03879641485275287</v>
      </c>
      <c r="X268" s="110">
        <v>0.23111056329347957</v>
      </c>
      <c r="Y268" s="110">
        <v>0.0878053664397278</v>
      </c>
      <c r="Z268" s="110">
        <v>0.15775425678785093</v>
      </c>
      <c r="AA268" s="110">
        <v>0.34414500357739075</v>
      </c>
      <c r="AB268" s="110">
        <v>-0.07002602318429141</v>
      </c>
      <c r="AC268" s="110">
        <v>0.514754515390486</v>
      </c>
      <c r="AD268" s="110">
        <v>-0.14715761189016718</v>
      </c>
      <c r="AE268" s="110">
        <v>-0.040909762221237544</v>
      </c>
      <c r="AF268" s="110">
        <v>-0.08161379735140128</v>
      </c>
      <c r="AG268" s="110">
        <v>0.4571875698636261</v>
      </c>
      <c r="AH268" s="110">
        <v>0.22829088677508458</v>
      </c>
      <c r="AI268" s="110">
        <v>-0.08808705970522113</v>
      </c>
      <c r="AJ268" s="110">
        <v>-0.05441203159938501</v>
      </c>
      <c r="AK268" s="110">
        <v>0.025548542230237503</v>
      </c>
      <c r="AL268" s="110">
        <v>-0.592487182022345</v>
      </c>
      <c r="AM268" s="110">
        <v>0.8996326014245359</v>
      </c>
      <c r="AN268" s="110">
        <v>0.26142526764251084</v>
      </c>
      <c r="AP268" s="7">
        <v>0.10684</v>
      </c>
      <c r="AQ268" s="7">
        <v>0.09475</v>
      </c>
      <c r="AR268" s="7">
        <v>0.11835000000000001</v>
      </c>
      <c r="AS268" s="7">
        <v>0.09015000000000001</v>
      </c>
      <c r="AT268" s="7">
        <v>0.10097</v>
      </c>
      <c r="AU268" s="7">
        <v>0.08858</v>
      </c>
      <c r="AV268" s="7">
        <v>0.07447000000000001</v>
      </c>
      <c r="AW268" s="7">
        <v>0.09794200000000003</v>
      </c>
      <c r="AX268" s="7">
        <v>0.08304800000000001</v>
      </c>
      <c r="AY268" s="7">
        <v>0.0824</v>
      </c>
      <c r="AZ268" s="7">
        <v>0.07084937918794137</v>
      </c>
      <c r="BA268" s="7">
        <v>0.074631</v>
      </c>
      <c r="BB268" s="7">
        <v>0.08018</v>
      </c>
      <c r="BC268" s="7">
        <v>0.08398</v>
      </c>
      <c r="BD268" s="7">
        <v>0.08910000000000001</v>
      </c>
      <c r="BE268" s="7">
        <v>0.08034</v>
      </c>
      <c r="BF268" s="7">
        <v>0.06251</v>
      </c>
      <c r="BG268" s="7">
        <v>0.07835</v>
      </c>
      <c r="BI268" s="87">
        <f t="shared" si="148"/>
        <v>606.1633329065298</v>
      </c>
      <c r="BJ268" s="87">
        <f t="shared" si="149"/>
        <v>3595.3962775791933</v>
      </c>
      <c r="BK268" s="87">
        <f t="shared" si="150"/>
        <v>1636.267052462958</v>
      </c>
      <c r="BL268" s="87">
        <f t="shared" si="151"/>
        <v>2901.1512636907505</v>
      </c>
      <c r="BM268" s="87">
        <f t="shared" si="152"/>
        <v>6554.093610779869</v>
      </c>
      <c r="BN268" s="87">
        <f t="shared" si="153"/>
        <v>-1611.7000425833912</v>
      </c>
      <c r="BO268" s="87">
        <f t="shared" si="154"/>
        <v>10361.03036123124</v>
      </c>
      <c r="BP268" s="87">
        <f t="shared" si="155"/>
        <v>-4312.240437904108</v>
      </c>
      <c r="BQ268" s="87">
        <f t="shared" si="156"/>
        <v>-1016.1862206468743</v>
      </c>
      <c r="BR268" s="87">
        <f t="shared" si="157"/>
        <v>-2510.7709424083764</v>
      </c>
      <c r="BS268" s="87">
        <f t="shared" si="158"/>
        <v>12366.155689693715</v>
      </c>
      <c r="BT268" s="87">
        <f t="shared" si="159"/>
        <v>8735.922896594055</v>
      </c>
      <c r="BU268" s="87">
        <f t="shared" si="160"/>
        <v>-4112.468585092433</v>
      </c>
      <c r="BV268" s="87">
        <f t="shared" si="161"/>
        <v>-2301.1735079494993</v>
      </c>
      <c r="BW268" s="87">
        <f t="shared" si="162"/>
        <v>973.7098737601463</v>
      </c>
      <c r="BX268" s="87">
        <f t="shared" si="163"/>
        <v>-22057.207610276982</v>
      </c>
      <c r="BY268" s="87">
        <f t="shared" si="164"/>
        <v>12540.734522641804</v>
      </c>
      <c r="BZ268" s="87">
        <f t="shared" si="165"/>
        <v>8261.341710813807</v>
      </c>
      <c r="CB268" s="87">
        <f t="shared" si="166"/>
        <v>-1063.12726349347</v>
      </c>
      <c r="CC268" s="87">
        <f t="shared" si="167"/>
        <v>2121.3667375791933</v>
      </c>
      <c r="CD268" s="87">
        <f t="shared" si="168"/>
        <v>-569.2041335370421</v>
      </c>
      <c r="CE268" s="87">
        <f t="shared" si="169"/>
        <v>1243.2639156907505</v>
      </c>
      <c r="CF268" s="87">
        <f t="shared" si="170"/>
        <v>4631.163377879869</v>
      </c>
      <c r="CG268" s="87">
        <f t="shared" si="171"/>
        <v>-3650.433405983391</v>
      </c>
      <c r="CH268" s="87">
        <f t="shared" si="172"/>
        <v>8862.09075423124</v>
      </c>
      <c r="CI268" s="87">
        <f t="shared" si="173"/>
        <v>-7182.288732004109</v>
      </c>
      <c r="CJ268" s="87">
        <f t="shared" si="174"/>
        <v>-3079.0736262468745</v>
      </c>
      <c r="CK268" s="87">
        <f t="shared" si="175"/>
        <v>-5045.728662408376</v>
      </c>
      <c r="CL268" s="87">
        <f t="shared" si="176"/>
        <v>10449.799009616936</v>
      </c>
      <c r="CM268" s="87">
        <f t="shared" si="177"/>
        <v>5880.046033064054</v>
      </c>
      <c r="CN268" s="87">
        <f t="shared" si="178"/>
        <v>-7855.784938892433</v>
      </c>
      <c r="CO268" s="87">
        <f t="shared" si="179"/>
        <v>-5852.824595349499</v>
      </c>
      <c r="CP268" s="87">
        <f t="shared" si="180"/>
        <v>-2422.0826912398543</v>
      </c>
      <c r="CQ268" s="87">
        <f t="shared" si="181"/>
        <v>-25048.117984676985</v>
      </c>
      <c r="CR268" s="87">
        <f t="shared" si="182"/>
        <v>11669.355124241803</v>
      </c>
      <c r="CS268" s="87">
        <f t="shared" si="183"/>
        <v>5785.390824813808</v>
      </c>
      <c r="CT268" s="9">
        <f t="shared" si="184"/>
        <v>-11126.19025671438</v>
      </c>
    </row>
    <row r="269" spans="1:98" ht="13.5">
      <c r="A269" s="113" t="s">
        <v>453</v>
      </c>
      <c r="B269" s="112" t="s">
        <v>452</v>
      </c>
      <c r="C269" s="87">
        <v>6652.92</v>
      </c>
      <c r="D269" s="87">
        <v>6020.62</v>
      </c>
      <c r="E269" s="87">
        <v>5843.1</v>
      </c>
      <c r="F269" s="87">
        <v>6492.86</v>
      </c>
      <c r="G269" s="87">
        <v>7469.07</v>
      </c>
      <c r="H269" s="87">
        <v>12664.73</v>
      </c>
      <c r="I269" s="87">
        <v>15036.14</v>
      </c>
      <c r="J269" s="87">
        <v>25528.93</v>
      </c>
      <c r="K269" s="87">
        <v>31745.95</v>
      </c>
      <c r="L269" s="87">
        <v>29538.86</v>
      </c>
      <c r="M269" s="87">
        <v>24756.03</v>
      </c>
      <c r="N269" s="87">
        <v>25393.24</v>
      </c>
      <c r="O269" s="86">
        <v>17335.89</v>
      </c>
      <c r="P269" s="87">
        <v>17299.67</v>
      </c>
      <c r="Q269" s="87">
        <v>16897.39</v>
      </c>
      <c r="R269" s="87">
        <v>13768.36</v>
      </c>
      <c r="S269" s="87">
        <v>12476.68</v>
      </c>
      <c r="T269" s="87">
        <v>11647.48</v>
      </c>
      <c r="U269" s="87">
        <v>14857.93</v>
      </c>
      <c r="W269" s="110">
        <v>-0.08330488221235921</v>
      </c>
      <c r="X269" s="110">
        <v>0.00937306021104889</v>
      </c>
      <c r="Y269" s="110">
        <v>0.16124469589816126</v>
      </c>
      <c r="Z269" s="110">
        <v>0.2144786315733731</v>
      </c>
      <c r="AA269" s="110">
        <v>0.4768673963284349</v>
      </c>
      <c r="AB269" s="110">
        <v>0.20842067967758138</v>
      </c>
      <c r="AC269" s="110">
        <v>0.6773113760750584</v>
      </c>
      <c r="AD269" s="110">
        <v>0.24529126425730885</v>
      </c>
      <c r="AE269" s="110">
        <v>-0.06296790192775581</v>
      </c>
      <c r="AF269" s="110">
        <v>-0.12031708382747641</v>
      </c>
      <c r="AG269" s="110">
        <v>0.06855691316502766</v>
      </c>
      <c r="AH269" s="110">
        <v>-0.29802916412122504</v>
      </c>
      <c r="AI269" s="110">
        <v>-0.012028590131183181</v>
      </c>
      <c r="AJ269" s="110">
        <v>-0.011558435589870797</v>
      </c>
      <c r="AK269" s="110">
        <v>-0.11396993296911928</v>
      </c>
      <c r="AL269" s="110">
        <v>-0.0553732253783199</v>
      </c>
      <c r="AM269" s="110">
        <v>-0.05419118293806402</v>
      </c>
      <c r="AN269" s="110">
        <v>0.2821611594316398</v>
      </c>
      <c r="AP269" s="7">
        <v>0.10684</v>
      </c>
      <c r="AQ269" s="7">
        <v>0.09475</v>
      </c>
      <c r="AR269" s="7">
        <v>0.11835000000000001</v>
      </c>
      <c r="AS269" s="7">
        <v>0.09015000000000001</v>
      </c>
      <c r="AT269" s="7">
        <v>0.10097</v>
      </c>
      <c r="AU269" s="7">
        <v>0.08858</v>
      </c>
      <c r="AV269" s="7">
        <v>0.07447000000000001</v>
      </c>
      <c r="AW269" s="7">
        <v>0.0984342957074982</v>
      </c>
      <c r="AX269" s="7">
        <v>0.0823830433719652</v>
      </c>
      <c r="AY269" s="7">
        <v>0.0824</v>
      </c>
      <c r="AZ269" s="7">
        <v>0.06986700000000001</v>
      </c>
      <c r="BA269" s="7">
        <v>0.07804222327892135</v>
      </c>
      <c r="BB269" s="7">
        <v>0.08018</v>
      </c>
      <c r="BC269" s="7">
        <v>0.08398</v>
      </c>
      <c r="BD269" s="7">
        <v>0.08910000000000001</v>
      </c>
      <c r="BE269" s="7">
        <v>0.08034</v>
      </c>
      <c r="BF269" s="7">
        <v>0.06251</v>
      </c>
      <c r="BG269" s="7">
        <v>0.07835</v>
      </c>
      <c r="BI269" s="87">
        <f t="shared" si="148"/>
        <v>-554.2207169682489</v>
      </c>
      <c r="BJ269" s="87">
        <f t="shared" si="149"/>
        <v>56.43163376784516</v>
      </c>
      <c r="BK269" s="87">
        <f t="shared" si="150"/>
        <v>942.1688826025461</v>
      </c>
      <c r="BL269" s="87">
        <f t="shared" si="151"/>
        <v>1392.5797277974912</v>
      </c>
      <c r="BM269" s="87">
        <f t="shared" si="152"/>
        <v>3561.7559638948233</v>
      </c>
      <c r="BN269" s="87">
        <f t="shared" si="153"/>
        <v>2639.591634533055</v>
      </c>
      <c r="BO269" s="87">
        <f t="shared" si="154"/>
        <v>10184.148674257229</v>
      </c>
      <c r="BP269" s="87">
        <f t="shared" si="155"/>
        <v>6262.02351483634</v>
      </c>
      <c r="BQ269" s="87">
        <f t="shared" si="156"/>
        <v>-1998.9758662034396</v>
      </c>
      <c r="BR269" s="87">
        <f t="shared" si="157"/>
        <v>-3554.02949478809</v>
      </c>
      <c r="BS269" s="87">
        <f t="shared" si="158"/>
        <v>1697.1969990208195</v>
      </c>
      <c r="BT269" s="87">
        <f t="shared" si="159"/>
        <v>-7567.926091529657</v>
      </c>
      <c r="BU269" s="87">
        <f t="shared" si="160"/>
        <v>-208.5263153692772</v>
      </c>
      <c r="BV269" s="87">
        <f t="shared" si="161"/>
        <v>-199.9571214210201</v>
      </c>
      <c r="BW269" s="87">
        <f t="shared" si="162"/>
        <v>-1925.7944056530664</v>
      </c>
      <c r="BX269" s="87">
        <f t="shared" si="163"/>
        <v>-762.3985013698447</v>
      </c>
      <c r="BY269" s="87">
        <f t="shared" si="164"/>
        <v>-676.1260483396846</v>
      </c>
      <c r="BZ269" s="87">
        <f t="shared" si="165"/>
        <v>3286.4664612568354</v>
      </c>
      <c r="CB269" s="87">
        <f t="shared" si="166"/>
        <v>-1265.0186897682488</v>
      </c>
      <c r="CC269" s="87">
        <f t="shared" si="167"/>
        <v>-514.0221112321549</v>
      </c>
      <c r="CD269" s="87">
        <f t="shared" si="168"/>
        <v>250.63799760254602</v>
      </c>
      <c r="CE269" s="87">
        <f t="shared" si="169"/>
        <v>807.2483987974912</v>
      </c>
      <c r="CF269" s="87">
        <f t="shared" si="170"/>
        <v>2807.603965994823</v>
      </c>
      <c r="CG269" s="87">
        <f t="shared" si="171"/>
        <v>1517.749851133055</v>
      </c>
      <c r="CH269" s="87">
        <f t="shared" si="172"/>
        <v>9064.407328457228</v>
      </c>
      <c r="CI269" s="87">
        <f t="shared" si="173"/>
        <v>3749.1012701203176</v>
      </c>
      <c r="CJ269" s="87">
        <f t="shared" si="174"/>
        <v>-4614.303841937678</v>
      </c>
      <c r="CK269" s="87">
        <f t="shared" si="175"/>
        <v>-5988.0315587880905</v>
      </c>
      <c r="CL269" s="87">
        <f t="shared" si="176"/>
        <v>-32.432548989180724</v>
      </c>
      <c r="CM269" s="87">
        <f t="shared" si="177"/>
        <v>-9549.670997384894</v>
      </c>
      <c r="CN269" s="87">
        <f t="shared" si="178"/>
        <v>-1598.5179755692773</v>
      </c>
      <c r="CO269" s="87">
        <f t="shared" si="179"/>
        <v>-1652.78340802102</v>
      </c>
      <c r="CP269" s="87">
        <f t="shared" si="180"/>
        <v>-3431.3518546530663</v>
      </c>
      <c r="CQ269" s="87">
        <f t="shared" si="181"/>
        <v>-1868.5485437698446</v>
      </c>
      <c r="CR269" s="87">
        <f t="shared" si="182"/>
        <v>-1456.0433151396846</v>
      </c>
      <c r="CS269" s="87">
        <f t="shared" si="183"/>
        <v>2373.8864032568354</v>
      </c>
      <c r="CT269" s="9">
        <f t="shared" si="184"/>
        <v>-11400.089629890845</v>
      </c>
    </row>
    <row r="270" spans="1:98" ht="13.5">
      <c r="A270" s="113" t="s">
        <v>303</v>
      </c>
      <c r="B270" s="112" t="s">
        <v>302</v>
      </c>
      <c r="C270" s="87">
        <v>31784.82</v>
      </c>
      <c r="D270" s="87">
        <v>32678.95</v>
      </c>
      <c r="E270" s="87">
        <v>38215.39</v>
      </c>
      <c r="F270" s="87">
        <v>38803.18</v>
      </c>
      <c r="G270" s="87">
        <v>52990.2</v>
      </c>
      <c r="H270" s="87">
        <v>67921.69</v>
      </c>
      <c r="I270" s="87">
        <v>59740.98</v>
      </c>
      <c r="J270" s="87">
        <v>68716.19</v>
      </c>
      <c r="K270" s="87">
        <v>50369.54</v>
      </c>
      <c r="L270" s="87">
        <v>43579.59</v>
      </c>
      <c r="M270" s="87">
        <v>42123.54</v>
      </c>
      <c r="N270" s="87">
        <v>45742.08</v>
      </c>
      <c r="O270" s="86">
        <v>52985.48</v>
      </c>
      <c r="P270" s="87">
        <v>39073.39</v>
      </c>
      <c r="Q270" s="87">
        <v>44803.6</v>
      </c>
      <c r="R270" s="87">
        <v>39639.02</v>
      </c>
      <c r="S270" s="87">
        <v>22829.72</v>
      </c>
      <c r="T270" s="87">
        <v>30428.58</v>
      </c>
      <c r="U270" s="87">
        <v>45535.11</v>
      </c>
      <c r="W270" s="110">
        <v>0.061285008237232264</v>
      </c>
      <c r="X270" s="110">
        <v>0.20086929524992225</v>
      </c>
      <c r="Y270" s="110">
        <v>0.28632368148914167</v>
      </c>
      <c r="Z270" s="110">
        <v>0.3834790473319265</v>
      </c>
      <c r="AA270" s="110">
        <v>0.3034066971744025</v>
      </c>
      <c r="AB270" s="110">
        <v>-0.09780427998216679</v>
      </c>
      <c r="AC270" s="110">
        <v>0.2687009697943048</v>
      </c>
      <c r="AD270" s="110">
        <v>-0.24499732216758363</v>
      </c>
      <c r="AE270" s="110">
        <v>-0.09137808731540598</v>
      </c>
      <c r="AF270" s="110">
        <v>0.03023420865862314</v>
      </c>
      <c r="AG270" s="110">
        <v>0.12007440066133945</v>
      </c>
      <c r="AH270" s="110">
        <v>0.10424995387170188</v>
      </c>
      <c r="AI270" s="110">
        <v>-0.1052461554742371</v>
      </c>
      <c r="AJ270" s="110">
        <v>0.186429705250708</v>
      </c>
      <c r="AK270" s="110">
        <v>-0.06631898170981254</v>
      </c>
      <c r="AL270" s="110">
        <v>-0.40210953392449733</v>
      </c>
      <c r="AM270" s="110">
        <v>0.4095416224141659</v>
      </c>
      <c r="AN270" s="110">
        <v>0.5445052710190637</v>
      </c>
      <c r="AP270" s="7">
        <v>0.10684</v>
      </c>
      <c r="AQ270" s="7">
        <v>0.09475</v>
      </c>
      <c r="AR270" s="7">
        <v>0.11835000000000001</v>
      </c>
      <c r="AS270" s="7">
        <v>0.09015000000000001</v>
      </c>
      <c r="AT270" s="7">
        <v>0.10097</v>
      </c>
      <c r="AU270" s="7">
        <v>0.08858</v>
      </c>
      <c r="AV270" s="7">
        <v>0.07447000000000001</v>
      </c>
      <c r="AW270" s="7">
        <v>0.09794200000000003</v>
      </c>
      <c r="AX270" s="7">
        <v>0.08304800000000001</v>
      </c>
      <c r="AY270" s="7">
        <v>0.0824</v>
      </c>
      <c r="AZ270" s="7">
        <v>0.06986700000000001</v>
      </c>
      <c r="BA270" s="7">
        <v>0.074631</v>
      </c>
      <c r="BB270" s="7">
        <v>0.08018</v>
      </c>
      <c r="BC270" s="7">
        <v>0.08398</v>
      </c>
      <c r="BD270" s="7">
        <v>0.08910000000000001</v>
      </c>
      <c r="BE270" s="7">
        <v>0.08034</v>
      </c>
      <c r="BF270" s="7">
        <v>0.06251</v>
      </c>
      <c r="BG270" s="7">
        <v>0.07835</v>
      </c>
      <c r="BI270" s="87">
        <f t="shared" si="148"/>
        <v>1947.9329555189447</v>
      </c>
      <c r="BJ270" s="87">
        <f t="shared" si="149"/>
        <v>6564.197656007447</v>
      </c>
      <c r="BK270" s="87">
        <f t="shared" si="150"/>
        <v>10941.97115434333</v>
      </c>
      <c r="BL270" s="87">
        <f t="shared" si="151"/>
        <v>14880.206499849264</v>
      </c>
      <c r="BM270" s="87">
        <f t="shared" si="152"/>
        <v>16077.581564611022</v>
      </c>
      <c r="BN270" s="87">
        <f t="shared" si="153"/>
        <v>-6643.0319856219385</v>
      </c>
      <c r="BO270" s="87">
        <f t="shared" si="154"/>
        <v>16052.459262462167</v>
      </c>
      <c r="BP270" s="87">
        <f t="shared" si="155"/>
        <v>-16835.282539558888</v>
      </c>
      <c r="BQ270" s="87">
        <f t="shared" si="156"/>
        <v>-4602.672224156834</v>
      </c>
      <c r="BR270" s="87">
        <f t="shared" si="157"/>
        <v>1317.5944173172463</v>
      </c>
      <c r="BS270" s="87">
        <f t="shared" si="158"/>
        <v>5057.958819233959</v>
      </c>
      <c r="BT270" s="87">
        <f t="shared" si="159"/>
        <v>4768.609729995697</v>
      </c>
      <c r="BU270" s="87">
        <f t="shared" si="160"/>
        <v>-5576.518065957081</v>
      </c>
      <c r="BV270" s="87">
        <f t="shared" si="161"/>
        <v>7284.440580845961</v>
      </c>
      <c r="BW270" s="87">
        <f t="shared" si="162"/>
        <v>-2971.329128933757</v>
      </c>
      <c r="BX270" s="87">
        <f t="shared" si="163"/>
        <v>-15939.227857423826</v>
      </c>
      <c r="BY270" s="87">
        <f t="shared" si="164"/>
        <v>9349.720568061133</v>
      </c>
      <c r="BZ270" s="87">
        <f t="shared" si="165"/>
        <v>16568.522199625262</v>
      </c>
      <c r="CB270" s="87">
        <f t="shared" si="166"/>
        <v>-1447.9572132810554</v>
      </c>
      <c r="CC270" s="87">
        <f t="shared" si="167"/>
        <v>3467.867143507447</v>
      </c>
      <c r="CD270" s="87">
        <f t="shared" si="168"/>
        <v>6419.179747843329</v>
      </c>
      <c r="CE270" s="87">
        <f t="shared" si="169"/>
        <v>11382.099822849264</v>
      </c>
      <c r="CF270" s="87">
        <f t="shared" si="170"/>
        <v>10727.161070611022</v>
      </c>
      <c r="CG270" s="87">
        <f t="shared" si="171"/>
        <v>-12659.535285821938</v>
      </c>
      <c r="CH270" s="87">
        <f t="shared" si="172"/>
        <v>11603.548481862168</v>
      </c>
      <c r="CI270" s="87">
        <f t="shared" si="173"/>
        <v>-23565.483620538893</v>
      </c>
      <c r="CJ270" s="87">
        <f t="shared" si="174"/>
        <v>-8785.761782076836</v>
      </c>
      <c r="CK270" s="87">
        <f t="shared" si="175"/>
        <v>-2273.3637986827534</v>
      </c>
      <c r="CL270" s="87">
        <f t="shared" si="176"/>
        <v>2114.9134500539585</v>
      </c>
      <c r="CM270" s="87">
        <f t="shared" si="177"/>
        <v>1354.8325575156973</v>
      </c>
      <c r="CN270" s="87">
        <f t="shared" si="178"/>
        <v>-9824.893852357081</v>
      </c>
      <c r="CO270" s="87">
        <f t="shared" si="179"/>
        <v>4003.0572886459618</v>
      </c>
      <c r="CP270" s="87">
        <f t="shared" si="180"/>
        <v>-6963.3298889337575</v>
      </c>
      <c r="CQ270" s="87">
        <f t="shared" si="181"/>
        <v>-19123.826724223825</v>
      </c>
      <c r="CR270" s="87">
        <f t="shared" si="182"/>
        <v>7922.634770861132</v>
      </c>
      <c r="CS270" s="87">
        <f t="shared" si="183"/>
        <v>14184.44295662526</v>
      </c>
      <c r="CT270" s="9">
        <f t="shared" si="184"/>
        <v>-11464.414875540899</v>
      </c>
    </row>
    <row r="271" spans="1:98" ht="13.5">
      <c r="A271" s="113"/>
      <c r="B271" s="3" t="s">
        <v>84</v>
      </c>
      <c r="C271" s="87">
        <v>1637.86</v>
      </c>
      <c r="D271" s="87">
        <v>2059.06</v>
      </c>
      <c r="E271" s="87">
        <v>1473.32</v>
      </c>
      <c r="F271" s="87">
        <v>942.68</v>
      </c>
      <c r="G271" s="87">
        <v>1180.05</v>
      </c>
      <c r="H271" s="87">
        <v>2439.36</v>
      </c>
      <c r="I271" s="87">
        <v>8788.62</v>
      </c>
      <c r="J271" s="87">
        <v>9897.59</v>
      </c>
      <c r="K271" s="87">
        <v>4577.82</v>
      </c>
      <c r="L271" s="87">
        <v>4018.99</v>
      </c>
      <c r="M271" s="87">
        <v>3229.4</v>
      </c>
      <c r="N271" s="87">
        <v>4926.93</v>
      </c>
      <c r="O271" s="86">
        <v>3419.78</v>
      </c>
      <c r="P271" s="87">
        <v>1989.62</v>
      </c>
      <c r="Q271" s="87">
        <v>2701.49</v>
      </c>
      <c r="R271" s="87">
        <v>1671.62</v>
      </c>
      <c r="S271" s="87">
        <v>314.4</v>
      </c>
      <c r="T271" s="87">
        <v>1630.58</v>
      </c>
      <c r="U271" s="87">
        <v>1103.56</v>
      </c>
      <c r="W271" s="110">
        <v>0.24744376278118607</v>
      </c>
      <c r="X271" s="110">
        <v>-0.31639344262295077</v>
      </c>
      <c r="Y271" s="110">
        <v>-0.3621103117505995</v>
      </c>
      <c r="Z271" s="110">
        <v>0.2255639097744362</v>
      </c>
      <c r="AA271" s="110">
        <v>1.0552147239263805</v>
      </c>
      <c r="AB271" s="110">
        <v>1.482089552238806</v>
      </c>
      <c r="AC271" s="110">
        <v>-0.07215874924834631</v>
      </c>
      <c r="AD271" s="110">
        <v>-0.5424497731691511</v>
      </c>
      <c r="AE271" s="110">
        <v>-0.14164305949008493</v>
      </c>
      <c r="AF271" s="110">
        <v>-0.21122112211221133</v>
      </c>
      <c r="AG271" s="110">
        <v>0.5</v>
      </c>
      <c r="AH271" s="110">
        <v>-0.3138075313807531</v>
      </c>
      <c r="AI271" s="110">
        <v>-0.4272930648769575</v>
      </c>
      <c r="AJ271" s="110">
        <v>0.34481534090909083</v>
      </c>
      <c r="AK271" s="110">
        <v>-0.3966200158436757</v>
      </c>
      <c r="AL271" s="110">
        <v>-0.8201312910284464</v>
      </c>
      <c r="AM271" s="110">
        <v>3.532846715328467</v>
      </c>
      <c r="AN271" s="110">
        <v>-0.3285024154589372</v>
      </c>
      <c r="AP271" s="7">
        <v>0.15640555515634952</v>
      </c>
      <c r="AQ271" s="7">
        <v>0.1413280160501924</v>
      </c>
      <c r="AR271" s="7">
        <v>0.16364457117855585</v>
      </c>
      <c r="AS271" s="7">
        <v>0.12268832569626714</v>
      </c>
      <c r="AT271" s="7">
        <v>0.12531174236065565</v>
      </c>
      <c r="AU271" s="7">
        <v>0.10949655146652368</v>
      </c>
      <c r="AV271" s="7">
        <v>0.09436798297374607</v>
      </c>
      <c r="AW271" s="7">
        <v>0.12324373050438918</v>
      </c>
      <c r="AX271" s="7">
        <v>0.1053188707914556</v>
      </c>
      <c r="AY271" s="7">
        <v>0.10487408426351494</v>
      </c>
      <c r="AZ271" s="7">
        <v>0.09015890661651599</v>
      </c>
      <c r="BA271" s="7">
        <v>0.09306652377222867</v>
      </c>
      <c r="BB271" s="7">
        <v>0.08018</v>
      </c>
      <c r="BC271" s="7">
        <v>0.08398</v>
      </c>
      <c r="BD271" s="7">
        <v>0.08910000000000001</v>
      </c>
      <c r="BE271" s="7">
        <v>0.08034</v>
      </c>
      <c r="BF271" s="7">
        <v>0.06251</v>
      </c>
      <c r="BG271" s="7">
        <v>0.07835</v>
      </c>
      <c r="BI271" s="87">
        <f t="shared" si="148"/>
        <v>405.2782413087934</v>
      </c>
      <c r="BJ271" s="87">
        <f t="shared" si="149"/>
        <v>-651.473081967213</v>
      </c>
      <c r="BK271" s="87">
        <f t="shared" si="150"/>
        <v>-533.5043645083932</v>
      </c>
      <c r="BL271" s="87">
        <f t="shared" si="151"/>
        <v>212.6345864661655</v>
      </c>
      <c r="BM271" s="87">
        <f t="shared" si="152"/>
        <v>1245.2061349693251</v>
      </c>
      <c r="BN271" s="87">
        <f t="shared" si="153"/>
        <v>3615.349970149254</v>
      </c>
      <c r="BO271" s="87">
        <f t="shared" si="154"/>
        <v>-634.1758268190014</v>
      </c>
      <c r="BP271" s="87">
        <f t="shared" si="155"/>
        <v>-5368.945450421258</v>
      </c>
      <c r="BQ271" s="87">
        <f t="shared" si="156"/>
        <v>-648.4164305949006</v>
      </c>
      <c r="BR271" s="87">
        <f t="shared" si="157"/>
        <v>-848.8955775577562</v>
      </c>
      <c r="BS271" s="87">
        <f t="shared" si="158"/>
        <v>1614.7</v>
      </c>
      <c r="BT271" s="87">
        <f t="shared" si="159"/>
        <v>-1546.107740585774</v>
      </c>
      <c r="BU271" s="87">
        <f t="shared" si="160"/>
        <v>-1461.2482774049217</v>
      </c>
      <c r="BV271" s="87">
        <f t="shared" si="161"/>
        <v>686.0514985795453</v>
      </c>
      <c r="BW271" s="87">
        <f t="shared" si="162"/>
        <v>-1071.4650066015313</v>
      </c>
      <c r="BX271" s="87">
        <f t="shared" si="163"/>
        <v>-1370.9478687089716</v>
      </c>
      <c r="BY271" s="87">
        <f t="shared" si="164"/>
        <v>1110.7270072992699</v>
      </c>
      <c r="BZ271" s="87">
        <f t="shared" si="165"/>
        <v>-535.6494685990339</v>
      </c>
      <c r="CB271" s="87">
        <f t="shared" si="166"/>
        <v>149.1078387404148</v>
      </c>
      <c r="CC271" s="87">
        <f t="shared" si="167"/>
        <v>-942.4759466955221</v>
      </c>
      <c r="CD271" s="87">
        <f t="shared" si="168"/>
        <v>-774.6051841171832</v>
      </c>
      <c r="CE271" s="87">
        <f t="shared" si="169"/>
        <v>96.97875559880839</v>
      </c>
      <c r="CF271" s="87">
        <f t="shared" si="170"/>
        <v>1097.3320133966336</v>
      </c>
      <c r="CG271" s="87">
        <f t="shared" si="171"/>
        <v>3348.248462363875</v>
      </c>
      <c r="CH271" s="87">
        <f t="shared" si="172"/>
        <v>-1463.5401693417257</v>
      </c>
      <c r="CI271" s="87">
        <f t="shared" si="173"/>
        <v>-6588.761365024196</v>
      </c>
      <c r="CJ271" s="87">
        <f t="shared" si="174"/>
        <v>-1130.5472636814418</v>
      </c>
      <c r="CK271" s="87">
        <f t="shared" si="175"/>
        <v>-1270.38347347198</v>
      </c>
      <c r="CL271" s="87">
        <f t="shared" si="176"/>
        <v>1323.5408269726233</v>
      </c>
      <c r="CM271" s="87">
        <f t="shared" si="177"/>
        <v>-2004.6399885548808</v>
      </c>
      <c r="CN271" s="87">
        <f t="shared" si="178"/>
        <v>-1735.446237804922</v>
      </c>
      <c r="CO271" s="87">
        <f t="shared" si="179"/>
        <v>518.9632109795452</v>
      </c>
      <c r="CP271" s="87">
        <f t="shared" si="180"/>
        <v>-1312.1677656015313</v>
      </c>
      <c r="CQ271" s="87">
        <f t="shared" si="181"/>
        <v>-1505.2458195089714</v>
      </c>
      <c r="CR271" s="87">
        <f t="shared" si="182"/>
        <v>1091.0738632992698</v>
      </c>
      <c r="CS271" s="87">
        <f t="shared" si="183"/>
        <v>-663.4054115990339</v>
      </c>
      <c r="CT271" s="9">
        <f t="shared" si="184"/>
        <v>-11765.973654050216</v>
      </c>
    </row>
    <row r="272" spans="1:98" ht="13.5">
      <c r="A272" s="113" t="s">
        <v>131</v>
      </c>
      <c r="B272" s="112" t="s">
        <v>130</v>
      </c>
      <c r="C272" s="87">
        <v>1588.82</v>
      </c>
      <c r="D272" s="87">
        <v>1638.25</v>
      </c>
      <c r="E272" s="87">
        <v>2368.62</v>
      </c>
      <c r="F272" s="87">
        <v>1720.45</v>
      </c>
      <c r="G272" s="87">
        <v>3515.98</v>
      </c>
      <c r="H272" s="87">
        <v>2516.44</v>
      </c>
      <c r="I272" s="87">
        <v>4198.47</v>
      </c>
      <c r="J272" s="87">
        <v>4276.09</v>
      </c>
      <c r="K272" s="87">
        <v>4329</v>
      </c>
      <c r="L272" s="87">
        <v>5389.65</v>
      </c>
      <c r="M272" s="87">
        <v>2211.41</v>
      </c>
      <c r="N272" s="87">
        <v>5194</v>
      </c>
      <c r="O272" s="86">
        <v>8082.83</v>
      </c>
      <c r="P272" s="87">
        <v>12364.5</v>
      </c>
      <c r="Q272" s="87">
        <v>11164.13</v>
      </c>
      <c r="R272" s="87">
        <v>4159.29</v>
      </c>
      <c r="S272" s="87">
        <v>1314.33</v>
      </c>
      <c r="T272" s="87">
        <v>6488.5</v>
      </c>
      <c r="U272" s="87">
        <v>5576.82</v>
      </c>
      <c r="W272" s="110">
        <v>-0.02066704675028508</v>
      </c>
      <c r="X272" s="110">
        <v>0.40139717653907714</v>
      </c>
      <c r="Y272" s="110">
        <v>-0.3364835393083393</v>
      </c>
      <c r="Z272" s="110">
        <v>0.5605467730995981</v>
      </c>
      <c r="AA272" s="110">
        <v>-0.31065494299755936</v>
      </c>
      <c r="AB272" s="110">
        <v>0.6337843736359667</v>
      </c>
      <c r="AC272" s="110">
        <v>-0.0021670080446462014</v>
      </c>
      <c r="AD272" s="110">
        <v>-0.04533825191884333</v>
      </c>
      <c r="AE272" s="110">
        <v>0.14820816453723906</v>
      </c>
      <c r="AF272" s="110">
        <v>-0.592683059219454</v>
      </c>
      <c r="AG272" s="110">
        <v>1.306503198294243</v>
      </c>
      <c r="AH272" s="110">
        <v>0.47784261613126877</v>
      </c>
      <c r="AI272" s="110">
        <v>0.389645270567446</v>
      </c>
      <c r="AJ272" s="110">
        <v>-0.3349674007075488</v>
      </c>
      <c r="AK272" s="110">
        <v>-0.6314483633863889</v>
      </c>
      <c r="AL272" s="110">
        <v>-0.7119982553000999</v>
      </c>
      <c r="AM272" s="110">
        <v>3.4814475309872073</v>
      </c>
      <c r="AN272" s="110">
        <v>-0.1549571342179218</v>
      </c>
      <c r="AP272" s="7">
        <v>0.14343013351903844</v>
      </c>
      <c r="AQ272" s="7">
        <v>0.13133509778990757</v>
      </c>
      <c r="AR272" s="7">
        <v>0.15845850681050327</v>
      </c>
      <c r="AS272" s="7">
        <v>0.12153547566905448</v>
      </c>
      <c r="AT272" s="7">
        <v>0.1310439762546009</v>
      </c>
      <c r="AU272" s="7">
        <v>0.11389678149370541</v>
      </c>
      <c r="AV272" s="7">
        <v>0.09664921092898318</v>
      </c>
      <c r="AW272" s="7">
        <v>0.1284867315953231</v>
      </c>
      <c r="AX272" s="7">
        <v>0.12068237069628587</v>
      </c>
      <c r="AY272" s="7">
        <v>0.12111560821795977</v>
      </c>
      <c r="AZ272" s="7">
        <v>0.11073543669362637</v>
      </c>
      <c r="BA272" s="7">
        <v>0.11663510426215751</v>
      </c>
      <c r="BB272" s="7">
        <v>0.08018</v>
      </c>
      <c r="BC272" s="7">
        <v>0.08398</v>
      </c>
      <c r="BD272" s="7">
        <v>0.08910000000000001</v>
      </c>
      <c r="BE272" s="7">
        <v>0.08034</v>
      </c>
      <c r="BF272" s="7">
        <v>0.06251</v>
      </c>
      <c r="BG272" s="7">
        <v>0.07835</v>
      </c>
      <c r="BI272" s="87">
        <f t="shared" si="148"/>
        <v>-32.83621721778794</v>
      </c>
      <c r="BJ272" s="87">
        <f t="shared" si="149"/>
        <v>657.5889244651431</v>
      </c>
      <c r="BK272" s="87">
        <f t="shared" si="150"/>
        <v>-797.0016408765185</v>
      </c>
      <c r="BL272" s="87">
        <f t="shared" si="151"/>
        <v>964.3926957792036</v>
      </c>
      <c r="BM272" s="87">
        <f t="shared" si="152"/>
        <v>-1092.2565664805588</v>
      </c>
      <c r="BN272" s="87">
        <f t="shared" si="153"/>
        <v>1594.880349192492</v>
      </c>
      <c r="BO272" s="87">
        <f t="shared" si="154"/>
        <v>-9.098118265205738</v>
      </c>
      <c r="BP272" s="87">
        <f t="shared" si="155"/>
        <v>-193.8704456476468</v>
      </c>
      <c r="BQ272" s="87">
        <f t="shared" si="156"/>
        <v>641.5931442817079</v>
      </c>
      <c r="BR272" s="87">
        <f t="shared" si="157"/>
        <v>-3194.35425012213</v>
      </c>
      <c r="BS272" s="87">
        <f t="shared" si="158"/>
        <v>2889.214237739872</v>
      </c>
      <c r="BT272" s="87">
        <f t="shared" si="159"/>
        <v>2481.91454818581</v>
      </c>
      <c r="BU272" s="87">
        <f t="shared" si="160"/>
        <v>3149.43648230067</v>
      </c>
      <c r="BV272" s="87">
        <f t="shared" si="161"/>
        <v>-4141.704426048487</v>
      </c>
      <c r="BW272" s="87">
        <f t="shared" si="162"/>
        <v>-7049.571617132885</v>
      </c>
      <c r="BX272" s="87">
        <f t="shared" si="163"/>
        <v>-2961.407223287152</v>
      </c>
      <c r="BY272" s="87">
        <f t="shared" si="164"/>
        <v>4575.770933402416</v>
      </c>
      <c r="BZ272" s="87">
        <f t="shared" si="165"/>
        <v>-1005.4393653729855</v>
      </c>
      <c r="CB272" s="87">
        <f t="shared" si="166"/>
        <v>-260.72088195550657</v>
      </c>
      <c r="CC272" s="87">
        <f t="shared" si="167"/>
        <v>442.429200510827</v>
      </c>
      <c r="CD272" s="87">
        <f t="shared" si="168"/>
        <v>-1172.3296292780128</v>
      </c>
      <c r="CE272" s="87">
        <f t="shared" si="169"/>
        <v>755.2969866643788</v>
      </c>
      <c r="CF272" s="87">
        <f t="shared" si="170"/>
        <v>-1553.0045661122103</v>
      </c>
      <c r="CG272" s="87">
        <f t="shared" si="171"/>
        <v>1308.265932370472</v>
      </c>
      <c r="CH272" s="87">
        <f t="shared" si="172"/>
        <v>-414.87693087421377</v>
      </c>
      <c r="CI272" s="87">
        <f t="shared" si="173"/>
        <v>-743.2912737550919</v>
      </c>
      <c r="CJ272" s="87">
        <f t="shared" si="174"/>
        <v>119.15916153748636</v>
      </c>
      <c r="CK272" s="87">
        <f t="shared" si="175"/>
        <v>-3847.1249879540565</v>
      </c>
      <c r="CL272" s="87">
        <f t="shared" si="176"/>
        <v>2644.3327856812193</v>
      </c>
      <c r="CM272" s="87">
        <f t="shared" si="177"/>
        <v>1876.111816648164</v>
      </c>
      <c r="CN272" s="87">
        <f t="shared" si="178"/>
        <v>2501.3551729006695</v>
      </c>
      <c r="CO272" s="87">
        <f t="shared" si="179"/>
        <v>-5180.075136048487</v>
      </c>
      <c r="CP272" s="87">
        <f t="shared" si="180"/>
        <v>-8044.295600132886</v>
      </c>
      <c r="CQ272" s="87">
        <f t="shared" si="181"/>
        <v>-3295.564581887152</v>
      </c>
      <c r="CR272" s="87">
        <f t="shared" si="182"/>
        <v>4493.612165102416</v>
      </c>
      <c r="CS272" s="87">
        <f t="shared" si="183"/>
        <v>-1513.8133403729855</v>
      </c>
      <c r="CT272" s="9">
        <f t="shared" si="184"/>
        <v>-11884.533706954973</v>
      </c>
    </row>
    <row r="273" spans="1:98" ht="13.5">
      <c r="A273" s="113" t="s">
        <v>283</v>
      </c>
      <c r="B273" s="112" t="s">
        <v>282</v>
      </c>
      <c r="C273" s="87">
        <v>5554</v>
      </c>
      <c r="D273" s="87">
        <v>4277.69</v>
      </c>
      <c r="E273" s="87">
        <v>3260.18</v>
      </c>
      <c r="F273" s="87">
        <v>3230.5</v>
      </c>
      <c r="G273" s="87">
        <v>4374</v>
      </c>
      <c r="H273" s="87">
        <v>11032</v>
      </c>
      <c r="I273" s="87">
        <v>21447.52</v>
      </c>
      <c r="J273" s="87">
        <v>15626.37</v>
      </c>
      <c r="K273" s="87">
        <v>23415.59</v>
      </c>
      <c r="L273" s="87">
        <v>11567.2</v>
      </c>
      <c r="M273" s="87">
        <v>9811.73</v>
      </c>
      <c r="N273" s="87">
        <v>14265.15</v>
      </c>
      <c r="O273" s="86">
        <v>18030.92</v>
      </c>
      <c r="P273" s="87">
        <v>21511.05</v>
      </c>
      <c r="Q273" s="87">
        <v>25456.47</v>
      </c>
      <c r="R273" s="87">
        <v>58706.41</v>
      </c>
      <c r="S273" s="87">
        <v>41277.18</v>
      </c>
      <c r="T273" s="87">
        <v>45433.57</v>
      </c>
      <c r="U273" s="87">
        <v>47245.47</v>
      </c>
      <c r="W273" s="110">
        <v>-0.20980483271375472</v>
      </c>
      <c r="X273" s="110">
        <v>-0.209056159952955</v>
      </c>
      <c r="Y273" s="110">
        <v>0.040768277571251454</v>
      </c>
      <c r="Z273" s="110">
        <v>0.5793546850815574</v>
      </c>
      <c r="AA273" s="110">
        <v>0.5622314361100642</v>
      </c>
      <c r="AB273" s="110">
        <v>0.7269700332963374</v>
      </c>
      <c r="AC273" s="110">
        <v>-0.2714038225103387</v>
      </c>
      <c r="AD273" s="110">
        <v>0.511601150527325</v>
      </c>
      <c r="AE273" s="110">
        <v>-0.5035392617023976</v>
      </c>
      <c r="AF273" s="110">
        <v>-0.14968315617334416</v>
      </c>
      <c r="AG273" s="110">
        <v>0.4590420097361618</v>
      </c>
      <c r="AH273" s="110">
        <v>0.2560860073320428</v>
      </c>
      <c r="AI273" s="110">
        <v>0.17890252740730062</v>
      </c>
      <c r="AJ273" s="110">
        <v>0.17599327938668852</v>
      </c>
      <c r="AK273" s="110">
        <v>0.2942267343805809</v>
      </c>
      <c r="AL273" s="110">
        <v>-0.27157285258413666</v>
      </c>
      <c r="AM273" s="110">
        <v>0.13181585523740713</v>
      </c>
      <c r="AN273" s="110">
        <v>0.09101469323330935</v>
      </c>
      <c r="AP273" s="7">
        <v>0.10684</v>
      </c>
      <c r="AQ273" s="7">
        <v>0.09475</v>
      </c>
      <c r="AR273" s="7">
        <v>0.11835000000000001</v>
      </c>
      <c r="AS273" s="7">
        <v>0.09015000000000001</v>
      </c>
      <c r="AT273" s="7">
        <v>0.10097</v>
      </c>
      <c r="AU273" s="7">
        <v>0.08858</v>
      </c>
      <c r="AV273" s="7">
        <v>0.07447000000000001</v>
      </c>
      <c r="AW273" s="7">
        <v>0.09794200000000003</v>
      </c>
      <c r="AX273" s="7">
        <v>0.08304800000000001</v>
      </c>
      <c r="AY273" s="7">
        <v>0.08181138284840792</v>
      </c>
      <c r="AZ273" s="7">
        <v>0.06996786362206943</v>
      </c>
      <c r="BA273" s="7">
        <v>0.07654912177704196</v>
      </c>
      <c r="BB273" s="7">
        <v>0.08018</v>
      </c>
      <c r="BC273" s="7">
        <v>0.08398</v>
      </c>
      <c r="BD273" s="7">
        <v>0.08910000000000001</v>
      </c>
      <c r="BE273" s="7">
        <v>0.08034</v>
      </c>
      <c r="BF273" s="7">
        <v>0.06251</v>
      </c>
      <c r="BG273" s="7">
        <v>0.07835</v>
      </c>
      <c r="BI273" s="87">
        <f t="shared" si="148"/>
        <v>-1165.2560408921936</v>
      </c>
      <c r="BJ273" s="87">
        <f t="shared" si="149"/>
        <v>-894.277444869156</v>
      </c>
      <c r="BK273" s="87">
        <f t="shared" si="150"/>
        <v>132.91192317224255</v>
      </c>
      <c r="BL273" s="87">
        <f t="shared" si="151"/>
        <v>1871.6053101559712</v>
      </c>
      <c r="BM273" s="87">
        <f t="shared" si="152"/>
        <v>2459.2003015454206</v>
      </c>
      <c r="BN273" s="87">
        <f t="shared" si="153"/>
        <v>8019.933407325194</v>
      </c>
      <c r="BO273" s="87">
        <f t="shared" si="154"/>
        <v>-5820.9389113669395</v>
      </c>
      <c r="BP273" s="87">
        <f t="shared" si="155"/>
        <v>7994.468870565676</v>
      </c>
      <c r="BQ273" s="87">
        <f t="shared" si="156"/>
        <v>-11790.668900926044</v>
      </c>
      <c r="BR273" s="87">
        <f t="shared" si="157"/>
        <v>-1731.4150040883067</v>
      </c>
      <c r="BS273" s="87">
        <f t="shared" si="158"/>
        <v>4503.996258188591</v>
      </c>
      <c r="BT273" s="87">
        <f t="shared" si="159"/>
        <v>3653.10530749269</v>
      </c>
      <c r="BU273" s="87">
        <f t="shared" si="160"/>
        <v>3225.7771594788446</v>
      </c>
      <c r="BV273" s="87">
        <f t="shared" si="161"/>
        <v>3785.800232551026</v>
      </c>
      <c r="BW273" s="87">
        <f t="shared" si="162"/>
        <v>7489.974036957226</v>
      </c>
      <c r="BX273" s="87">
        <f t="shared" si="163"/>
        <v>-15943.067228673886</v>
      </c>
      <c r="BY273" s="87">
        <f t="shared" si="164"/>
        <v>5440.986783488397</v>
      </c>
      <c r="BZ273" s="87">
        <f t="shared" si="165"/>
        <v>4135.1224360440865</v>
      </c>
      <c r="CB273" s="87">
        <f t="shared" si="166"/>
        <v>-1758.6454008921937</v>
      </c>
      <c r="CC273" s="87">
        <f t="shared" si="167"/>
        <v>-1299.588572369156</v>
      </c>
      <c r="CD273" s="87">
        <f t="shared" si="168"/>
        <v>-252.93037982775746</v>
      </c>
      <c r="CE273" s="87">
        <f t="shared" si="169"/>
        <v>1580.3757351559711</v>
      </c>
      <c r="CF273" s="87">
        <f t="shared" si="170"/>
        <v>2017.5575215454207</v>
      </c>
      <c r="CG273" s="87">
        <f t="shared" si="171"/>
        <v>7042.718847325194</v>
      </c>
      <c r="CH273" s="87">
        <f t="shared" si="172"/>
        <v>-7418.13572576694</v>
      </c>
      <c r="CI273" s="87">
        <f t="shared" si="173"/>
        <v>6463.990940025676</v>
      </c>
      <c r="CJ273" s="87">
        <f t="shared" si="174"/>
        <v>-13735.286819246045</v>
      </c>
      <c r="CK273" s="87">
        <f t="shared" si="175"/>
        <v>-2677.743631772411</v>
      </c>
      <c r="CL273" s="87">
        <f t="shared" si="176"/>
        <v>3817.4904716520236</v>
      </c>
      <c r="CM273" s="87">
        <f t="shared" si="177"/>
        <v>2561.12060297492</v>
      </c>
      <c r="CN273" s="87">
        <f t="shared" si="178"/>
        <v>1780.0579938788446</v>
      </c>
      <c r="CO273" s="87">
        <f t="shared" si="179"/>
        <v>1979.302253551026</v>
      </c>
      <c r="CP273" s="87">
        <f t="shared" si="180"/>
        <v>5221.802559957226</v>
      </c>
      <c r="CQ273" s="87">
        <f t="shared" si="181"/>
        <v>-20659.540208073886</v>
      </c>
      <c r="CR273" s="87">
        <f t="shared" si="182"/>
        <v>2860.750261688397</v>
      </c>
      <c r="CS273" s="87">
        <f t="shared" si="183"/>
        <v>575.4022265440866</v>
      </c>
      <c r="CT273" s="9">
        <f t="shared" si="184"/>
        <v>-11901.301323649604</v>
      </c>
    </row>
    <row r="274" spans="1:98" ht="13.5">
      <c r="A274" s="113" t="s">
        <v>401</v>
      </c>
      <c r="B274" s="112" t="s">
        <v>400</v>
      </c>
      <c r="C274" s="87">
        <v>2613.36</v>
      </c>
      <c r="D274" s="87">
        <v>2405.28</v>
      </c>
      <c r="E274" s="87">
        <v>2472.21</v>
      </c>
      <c r="F274" s="87">
        <v>3393.01</v>
      </c>
      <c r="G274" s="87">
        <v>3850.4</v>
      </c>
      <c r="H274" s="87">
        <v>6274.08</v>
      </c>
      <c r="I274" s="87">
        <v>11084.05</v>
      </c>
      <c r="J274" s="87">
        <v>16190.11</v>
      </c>
      <c r="K274" s="87">
        <v>13097.96</v>
      </c>
      <c r="L274" s="87">
        <v>11102.04</v>
      </c>
      <c r="M274" s="87">
        <v>5403</v>
      </c>
      <c r="N274" s="87">
        <v>6118.92</v>
      </c>
      <c r="O274" s="86">
        <v>5666.72</v>
      </c>
      <c r="P274" s="87">
        <v>4154.57</v>
      </c>
      <c r="Q274" s="87">
        <v>5400.07</v>
      </c>
      <c r="R274" s="87">
        <v>3822.9</v>
      </c>
      <c r="S274" s="87">
        <v>1887.1</v>
      </c>
      <c r="T274" s="87">
        <v>3587.55</v>
      </c>
      <c r="U274" s="87">
        <v>5190.36</v>
      </c>
      <c r="W274" s="110">
        <v>-0.06693243204206023</v>
      </c>
      <c r="X274" s="110">
        <v>0.020464396284829656</v>
      </c>
      <c r="Y274" s="110">
        <v>0.3725463426473712</v>
      </c>
      <c r="Z274" s="110">
        <v>0.11098462660669073</v>
      </c>
      <c r="AA274" s="110">
        <v>0.5921928314913008</v>
      </c>
      <c r="AB274" s="110">
        <v>0.6161185114837677</v>
      </c>
      <c r="AC274" s="110">
        <v>0.45875134827942143</v>
      </c>
      <c r="AD274" s="110">
        <v>-0.2554270191479494</v>
      </c>
      <c r="AE274" s="110">
        <v>-0.2980252432851864</v>
      </c>
      <c r="AF274" s="110">
        <v>-0.5148541961392781</v>
      </c>
      <c r="AG274" s="110">
        <v>0.10795472360706104</v>
      </c>
      <c r="AH274" s="110">
        <v>-0.14102709229492116</v>
      </c>
      <c r="AI274" s="110">
        <v>-0.2798502053636144</v>
      </c>
      <c r="AJ274" s="110">
        <v>0.2683933304257391</v>
      </c>
      <c r="AK274" s="110">
        <v>-0.337418275114998</v>
      </c>
      <c r="AL274" s="110">
        <v>-0.5117137387612162</v>
      </c>
      <c r="AM274" s="110">
        <v>0.8636365325514592</v>
      </c>
      <c r="AN274" s="110">
        <v>0.4390238066277301</v>
      </c>
      <c r="AP274" s="7">
        <v>0.10684</v>
      </c>
      <c r="AQ274" s="7">
        <v>0.09475</v>
      </c>
      <c r="AR274" s="7">
        <v>0.11835000000000001</v>
      </c>
      <c r="AS274" s="7">
        <v>0.09015000000000001</v>
      </c>
      <c r="AT274" s="7">
        <v>0.10097</v>
      </c>
      <c r="AU274" s="7">
        <v>0.08858</v>
      </c>
      <c r="AV274" s="7">
        <v>0.07447000000000001</v>
      </c>
      <c r="AW274" s="7">
        <v>0.09794200000000003</v>
      </c>
      <c r="AX274" s="7">
        <v>0.08450896594647672</v>
      </c>
      <c r="AY274" s="7">
        <v>0.08875461520545647</v>
      </c>
      <c r="AZ274" s="7">
        <v>0.07931890728201346</v>
      </c>
      <c r="BA274" s="7">
        <v>0.0862298501845779</v>
      </c>
      <c r="BB274" s="7">
        <v>0.08018</v>
      </c>
      <c r="BC274" s="7">
        <v>0.08398</v>
      </c>
      <c r="BD274" s="7">
        <v>0.08910000000000001</v>
      </c>
      <c r="BE274" s="7">
        <v>0.08034</v>
      </c>
      <c r="BF274" s="7">
        <v>0.06251</v>
      </c>
      <c r="BG274" s="7">
        <v>0.07835</v>
      </c>
      <c r="BI274" s="87">
        <f t="shared" si="148"/>
        <v>-174.91854060143854</v>
      </c>
      <c r="BJ274" s="87">
        <f t="shared" si="149"/>
        <v>49.22260309597508</v>
      </c>
      <c r="BK274" s="87">
        <f t="shared" si="150"/>
        <v>921.0127937562576</v>
      </c>
      <c r="BL274" s="87">
        <f t="shared" si="151"/>
        <v>376.5719479227677</v>
      </c>
      <c r="BM274" s="87">
        <f t="shared" si="152"/>
        <v>2280.1792783741043</v>
      </c>
      <c r="BN274" s="87">
        <f t="shared" si="153"/>
        <v>3865.5768305300776</v>
      </c>
      <c r="BO274" s="87">
        <f t="shared" si="154"/>
        <v>5084.822881896521</v>
      </c>
      <c r="BP274" s="87">
        <f t="shared" si="155"/>
        <v>-4135.391536977408</v>
      </c>
      <c r="BQ274" s="87">
        <f t="shared" si="156"/>
        <v>-3903.52271553964</v>
      </c>
      <c r="BR274" s="87">
        <f t="shared" si="157"/>
        <v>-5715.931879706111</v>
      </c>
      <c r="BS274" s="87">
        <f t="shared" si="158"/>
        <v>583.2793716489508</v>
      </c>
      <c r="BT274" s="87">
        <f t="shared" si="159"/>
        <v>-862.933495585239</v>
      </c>
      <c r="BU274" s="87">
        <f t="shared" si="160"/>
        <v>-1585.832755738101</v>
      </c>
      <c r="BV274" s="87">
        <f t="shared" si="161"/>
        <v>1115.0588787868628</v>
      </c>
      <c r="BW274" s="87">
        <f t="shared" si="162"/>
        <v>-1822.0823049002472</v>
      </c>
      <c r="BX274" s="87">
        <f t="shared" si="163"/>
        <v>-1956.2304519102534</v>
      </c>
      <c r="BY274" s="87">
        <f t="shared" si="164"/>
        <v>1629.7685005778587</v>
      </c>
      <c r="BZ274" s="87">
        <f t="shared" si="165"/>
        <v>1575.0198574673132</v>
      </c>
      <c r="CB274" s="87">
        <f t="shared" si="166"/>
        <v>-454.1299230014385</v>
      </c>
      <c r="CC274" s="87">
        <f t="shared" si="167"/>
        <v>-178.67767690402493</v>
      </c>
      <c r="CD274" s="87">
        <f t="shared" si="168"/>
        <v>628.4267402562575</v>
      </c>
      <c r="CE274" s="87">
        <f t="shared" si="169"/>
        <v>70.69209642276769</v>
      </c>
      <c r="CF274" s="87">
        <f t="shared" si="170"/>
        <v>1891.4043903741044</v>
      </c>
      <c r="CG274" s="87">
        <f t="shared" si="171"/>
        <v>3309.8188241300772</v>
      </c>
      <c r="CH274" s="87">
        <f t="shared" si="172"/>
        <v>4259.39367839652</v>
      </c>
      <c r="CI274" s="87">
        <f t="shared" si="173"/>
        <v>-5721.0832905974075</v>
      </c>
      <c r="CJ274" s="87">
        <f t="shared" si="174"/>
        <v>-5010.417771147954</v>
      </c>
      <c r="CK274" s="87">
        <f t="shared" si="175"/>
        <v>-6701.2891679016975</v>
      </c>
      <c r="CL274" s="87">
        <f t="shared" si="176"/>
        <v>154.71931560423207</v>
      </c>
      <c r="CM274" s="87">
        <f t="shared" si="177"/>
        <v>-1390.5670504766565</v>
      </c>
      <c r="CN274" s="87">
        <f t="shared" si="178"/>
        <v>-2040.1903653381012</v>
      </c>
      <c r="CO274" s="87">
        <f t="shared" si="179"/>
        <v>766.1580901868629</v>
      </c>
      <c r="CP274" s="87">
        <f t="shared" si="180"/>
        <v>-2303.2285419002474</v>
      </c>
      <c r="CQ274" s="87">
        <f t="shared" si="181"/>
        <v>-2263.362237910253</v>
      </c>
      <c r="CR274" s="87">
        <f t="shared" si="182"/>
        <v>1511.8058795778586</v>
      </c>
      <c r="CS274" s="87">
        <f t="shared" si="183"/>
        <v>1293.9353149673132</v>
      </c>
      <c r="CT274" s="9">
        <f t="shared" si="184"/>
        <v>-12176.591695261788</v>
      </c>
    </row>
    <row r="275" spans="1:98" ht="13.5">
      <c r="A275" s="113" t="s">
        <v>631</v>
      </c>
      <c r="B275" s="112" t="s">
        <v>630</v>
      </c>
      <c r="C275" s="87">
        <v>339.1</v>
      </c>
      <c r="D275" s="87">
        <v>1014.98</v>
      </c>
      <c r="E275" s="87">
        <v>2427.58</v>
      </c>
      <c r="F275" s="87">
        <v>3276.28</v>
      </c>
      <c r="G275" s="87">
        <v>6745.11</v>
      </c>
      <c r="H275" s="87">
        <v>9595.48</v>
      </c>
      <c r="I275" s="87">
        <v>13321.21</v>
      </c>
      <c r="J275" s="87">
        <v>25821.09</v>
      </c>
      <c r="K275" s="87">
        <v>23171.43</v>
      </c>
      <c r="L275" s="87">
        <v>6143.68</v>
      </c>
      <c r="M275" s="87">
        <v>2990.93</v>
      </c>
      <c r="N275" s="87">
        <v>3508.9</v>
      </c>
      <c r="O275" s="86">
        <v>3575.27</v>
      </c>
      <c r="P275" s="87">
        <v>4888.64</v>
      </c>
      <c r="Q275" s="87">
        <v>4532.7</v>
      </c>
      <c r="R275" s="87">
        <v>2872.14</v>
      </c>
      <c r="S275" s="87">
        <v>1639.85</v>
      </c>
      <c r="T275" s="87">
        <v>2193.52</v>
      </c>
      <c r="U275" s="87">
        <v>2501.35</v>
      </c>
      <c r="W275" s="110">
        <v>1.8637922586967175</v>
      </c>
      <c r="X275" s="110">
        <v>1.3599657827202738</v>
      </c>
      <c r="Y275" s="110">
        <v>0.3273162244454111</v>
      </c>
      <c r="Z275" s="110">
        <v>1.0338085094762137</v>
      </c>
      <c r="AA275" s="110">
        <v>0.40532266294277197</v>
      </c>
      <c r="AB275" s="110">
        <v>0.29669405694630235</v>
      </c>
      <c r="AC275" s="110">
        <v>0.8723767979250177</v>
      </c>
      <c r="AD275" s="110">
        <v>-0.11976985801089324</v>
      </c>
      <c r="AE275" s="110">
        <v>-0.7352170608485715</v>
      </c>
      <c r="AF275" s="110">
        <v>-0.5140483587734701</v>
      </c>
      <c r="AG275" s="110">
        <v>0.15684503127171645</v>
      </c>
      <c r="AH275" s="110">
        <v>0.021385234576800638</v>
      </c>
      <c r="AI275" s="110">
        <v>0.2689188314934512</v>
      </c>
      <c r="AJ275" s="110">
        <v>-0.05871529016977761</v>
      </c>
      <c r="AK275" s="110">
        <v>-0.36257232193416544</v>
      </c>
      <c r="AL275" s="110">
        <v>-0.37002904551493987</v>
      </c>
      <c r="AM275" s="110">
        <v>0.3786342288874447</v>
      </c>
      <c r="AN275" s="110">
        <v>0.20692170169618174</v>
      </c>
      <c r="AP275" s="7">
        <v>0.12464399701233252</v>
      </c>
      <c r="AQ275" s="7">
        <v>0.11147683117705855</v>
      </c>
      <c r="AR275" s="7">
        <v>0.14129732812729973</v>
      </c>
      <c r="AS275" s="7">
        <v>0.1110193506284125</v>
      </c>
      <c r="AT275" s="7">
        <v>0.12020884891480509</v>
      </c>
      <c r="AU275" s="7">
        <v>0.10659319607074466</v>
      </c>
      <c r="AV275" s="7">
        <v>0.08886707905687194</v>
      </c>
      <c r="AW275" s="7">
        <v>0.10979113814061317</v>
      </c>
      <c r="AX275" s="7">
        <v>0.10105073566661876</v>
      </c>
      <c r="AY275" s="7">
        <v>0.11257037125696379</v>
      </c>
      <c r="AZ275" s="7">
        <v>0.09855787786718587</v>
      </c>
      <c r="BA275" s="7">
        <v>0.10462755856086114</v>
      </c>
      <c r="BB275" s="7">
        <v>0.08018</v>
      </c>
      <c r="BC275" s="7">
        <v>0.08398</v>
      </c>
      <c r="BD275" s="7">
        <v>0.08910000000000001</v>
      </c>
      <c r="BE275" s="7">
        <v>0.08034</v>
      </c>
      <c r="BF275" s="7">
        <v>0.06251</v>
      </c>
      <c r="BG275" s="7">
        <v>0.07835</v>
      </c>
      <c r="BI275" s="87">
        <f t="shared" si="148"/>
        <v>632.0119549240569</v>
      </c>
      <c r="BJ275" s="87">
        <f t="shared" si="149"/>
        <v>1380.3380701454234</v>
      </c>
      <c r="BK275" s="87">
        <f t="shared" si="150"/>
        <v>794.586320139191</v>
      </c>
      <c r="BL275" s="87">
        <f t="shared" si="151"/>
        <v>3387.0461434267295</v>
      </c>
      <c r="BM275" s="87">
        <f t="shared" si="152"/>
        <v>2733.9459470419206</v>
      </c>
      <c r="BN275" s="87">
        <f t="shared" si="153"/>
        <v>2846.9218895471054</v>
      </c>
      <c r="BO275" s="87">
        <f t="shared" si="154"/>
        <v>11621.114524286724</v>
      </c>
      <c r="BP275" s="87">
        <f t="shared" si="155"/>
        <v>-3092.5882829864954</v>
      </c>
      <c r="BQ275" s="87">
        <f t="shared" si="156"/>
        <v>-17036.030660258417</v>
      </c>
      <c r="BR275" s="87">
        <f t="shared" si="157"/>
        <v>-3158.148620829393</v>
      </c>
      <c r="BS275" s="87">
        <f t="shared" si="158"/>
        <v>469.1125093815149</v>
      </c>
      <c r="BT275" s="87">
        <f t="shared" si="159"/>
        <v>75.03864960653576</v>
      </c>
      <c r="BU275" s="87">
        <f t="shared" si="160"/>
        <v>961.4574306735913</v>
      </c>
      <c r="BV275" s="87">
        <f t="shared" si="161"/>
        <v>-287.03791613558167</v>
      </c>
      <c r="BW275" s="87">
        <f t="shared" si="162"/>
        <v>-1643.4315636309916</v>
      </c>
      <c r="BX275" s="87">
        <f t="shared" si="163"/>
        <v>-1062.7752227852793</v>
      </c>
      <c r="BY275" s="87">
        <f t="shared" si="164"/>
        <v>620.9033402410762</v>
      </c>
      <c r="BZ275" s="87">
        <f t="shared" si="165"/>
        <v>453.88689110460854</v>
      </c>
      <c r="CB275" s="87">
        <f t="shared" si="166"/>
        <v>589.745175537175</v>
      </c>
      <c r="CC275" s="87">
        <f t="shared" si="167"/>
        <v>1267.1913160373326</v>
      </c>
      <c r="CD275" s="87">
        <f t="shared" si="168"/>
        <v>451.57575232392077</v>
      </c>
      <c r="CE275" s="87">
        <f t="shared" si="169"/>
        <v>3023.3156653498745</v>
      </c>
      <c r="CF275" s="87">
        <f t="shared" si="170"/>
        <v>1923.1240381381795</v>
      </c>
      <c r="CG275" s="87">
        <f t="shared" si="171"/>
        <v>1824.1090085141961</v>
      </c>
      <c r="CH275" s="87">
        <f t="shared" si="172"/>
        <v>10437.297502083531</v>
      </c>
      <c r="CI275" s="87">
        <f t="shared" si="173"/>
        <v>-5927.515142117701</v>
      </c>
      <c r="CJ275" s="87">
        <f t="shared" si="174"/>
        <v>-19377.52070820598</v>
      </c>
      <c r="CK275" s="87">
        <f t="shared" si="175"/>
        <v>-3849.744959313376</v>
      </c>
      <c r="CL275" s="87">
        <f t="shared" si="176"/>
        <v>174.33279573221265</v>
      </c>
      <c r="CM275" s="87">
        <f t="shared" si="177"/>
        <v>-292.08899062766994</v>
      </c>
      <c r="CN275" s="87">
        <f t="shared" si="178"/>
        <v>674.7922820735912</v>
      </c>
      <c r="CO275" s="87">
        <f t="shared" si="179"/>
        <v>-697.5859033355816</v>
      </c>
      <c r="CP275" s="87">
        <f t="shared" si="180"/>
        <v>-2047.2951336309916</v>
      </c>
      <c r="CQ275" s="87">
        <f t="shared" si="181"/>
        <v>-1293.5229503852793</v>
      </c>
      <c r="CR275" s="87">
        <f t="shared" si="182"/>
        <v>518.3963167410761</v>
      </c>
      <c r="CS275" s="87">
        <f t="shared" si="183"/>
        <v>282.02459910460857</v>
      </c>
      <c r="CT275" s="9">
        <f t="shared" si="184"/>
        <v>-12319.369335980877</v>
      </c>
    </row>
    <row r="276" spans="1:98" ht="13.5">
      <c r="A276" s="113" t="s">
        <v>637</v>
      </c>
      <c r="B276" s="112" t="s">
        <v>636</v>
      </c>
      <c r="C276" s="87">
        <v>3841.15</v>
      </c>
      <c r="D276" s="87">
        <v>5750.18</v>
      </c>
      <c r="E276" s="87">
        <v>6935.67</v>
      </c>
      <c r="F276" s="87">
        <v>9723.82</v>
      </c>
      <c r="G276" s="87">
        <v>12110.07</v>
      </c>
      <c r="H276" s="87">
        <v>17561.6</v>
      </c>
      <c r="I276" s="87">
        <v>33385.69</v>
      </c>
      <c r="J276" s="87">
        <v>75914.88</v>
      </c>
      <c r="K276" s="87">
        <v>82039.88</v>
      </c>
      <c r="L276" s="87">
        <v>48553.98</v>
      </c>
      <c r="M276" s="87">
        <v>26022.37</v>
      </c>
      <c r="N276" s="87">
        <v>50845.73</v>
      </c>
      <c r="O276" s="86">
        <v>42541.48</v>
      </c>
      <c r="P276" s="87">
        <v>51890.91</v>
      </c>
      <c r="Q276" s="87">
        <v>42735.84</v>
      </c>
      <c r="R276" s="87">
        <v>46700.09</v>
      </c>
      <c r="S276" s="87">
        <v>20120.51</v>
      </c>
      <c r="T276" s="87">
        <v>32649.86</v>
      </c>
      <c r="U276" s="87">
        <v>38160.1</v>
      </c>
      <c r="W276" s="110">
        <v>0.37676387582314197</v>
      </c>
      <c r="X276" s="110">
        <v>0.1943969935087122</v>
      </c>
      <c r="Y276" s="110">
        <v>0.39016018306636147</v>
      </c>
      <c r="Z276" s="110">
        <v>0.25308641975308643</v>
      </c>
      <c r="AA276" s="110">
        <v>0.422167487684729</v>
      </c>
      <c r="AB276" s="110">
        <v>0.9107493361043759</v>
      </c>
      <c r="AC276" s="110">
        <v>1.263218321348722</v>
      </c>
      <c r="AD276" s="110">
        <v>-0.017942008864206827</v>
      </c>
      <c r="AE276" s="110">
        <v>-0.40750910771573046</v>
      </c>
      <c r="AF276" s="110">
        <v>-0.4619373193227184</v>
      </c>
      <c r="AG276" s="110">
        <v>0.9658024901927342</v>
      </c>
      <c r="AH276" s="110">
        <v>-0.1590386534206759</v>
      </c>
      <c r="AI276" s="110">
        <v>0.30780460878940596</v>
      </c>
      <c r="AJ276" s="110">
        <v>-0.09818392672594012</v>
      </c>
      <c r="AK276" s="110">
        <v>0.17013598806769203</v>
      </c>
      <c r="AL276" s="110">
        <v>-0.5274372009569377</v>
      </c>
      <c r="AM276" s="110">
        <v>0.7184385382059799</v>
      </c>
      <c r="AN276" s="110">
        <v>0.2709291353080625</v>
      </c>
      <c r="AP276" s="7">
        <v>0.1202290881344348</v>
      </c>
      <c r="AQ276" s="7">
        <v>0.1065015700440564</v>
      </c>
      <c r="AR276" s="7">
        <v>0.13049694448835428</v>
      </c>
      <c r="AS276" s="7">
        <v>0.1042195060645218</v>
      </c>
      <c r="AT276" s="7">
        <v>0.11919884110033607</v>
      </c>
      <c r="AU276" s="7">
        <v>0.10423066178202989</v>
      </c>
      <c r="AV276" s="7">
        <v>0.08743823501704917</v>
      </c>
      <c r="AW276" s="7">
        <v>0.11603034427703929</v>
      </c>
      <c r="AX276" s="7">
        <v>0.1007320571362883</v>
      </c>
      <c r="AY276" s="7">
        <v>0.09929268909775728</v>
      </c>
      <c r="AZ276" s="7">
        <v>0.08710324713926434</v>
      </c>
      <c r="BA276" s="7">
        <v>0.0933770581705665</v>
      </c>
      <c r="BB276" s="7">
        <v>0.08018</v>
      </c>
      <c r="BC276" s="7">
        <v>0.08398</v>
      </c>
      <c r="BD276" s="7">
        <v>0.08910000000000001</v>
      </c>
      <c r="BE276" s="7">
        <v>0.08034</v>
      </c>
      <c r="BF276" s="7">
        <v>0.06251</v>
      </c>
      <c r="BG276" s="7">
        <v>0.07835</v>
      </c>
      <c r="BI276" s="87">
        <f t="shared" si="148"/>
        <v>1447.2065616180619</v>
      </c>
      <c r="BJ276" s="87">
        <f t="shared" si="149"/>
        <v>1117.8177041339268</v>
      </c>
      <c r="BK276" s="87">
        <f t="shared" si="150"/>
        <v>2706.022276887871</v>
      </c>
      <c r="BL276" s="87">
        <f t="shared" si="151"/>
        <v>2460.966790123457</v>
      </c>
      <c r="BM276" s="87">
        <f t="shared" si="152"/>
        <v>5112.477827586206</v>
      </c>
      <c r="BN276" s="87">
        <f t="shared" si="153"/>
        <v>15994.215540930607</v>
      </c>
      <c r="BO276" s="87">
        <f t="shared" si="154"/>
        <v>42173.415278868815</v>
      </c>
      <c r="BP276" s="87">
        <f t="shared" si="155"/>
        <v>-1362.0654498851977</v>
      </c>
      <c r="BQ276" s="87">
        <f t="shared" si="156"/>
        <v>-33431.9982959056</v>
      </c>
      <c r="BR276" s="87">
        <f t="shared" si="157"/>
        <v>-22428.895363648884</v>
      </c>
      <c r="BS276" s="87">
        <f t="shared" si="158"/>
        <v>25132.4697467167</v>
      </c>
      <c r="BT276" s="87">
        <f t="shared" si="159"/>
        <v>-8086.436431391265</v>
      </c>
      <c r="BU276" s="87">
        <f t="shared" si="160"/>
        <v>13094.463608722339</v>
      </c>
      <c r="BV276" s="87">
        <f t="shared" si="161"/>
        <v>-5094.853305182353</v>
      </c>
      <c r="BW276" s="87">
        <f t="shared" si="162"/>
        <v>7270.904364302795</v>
      </c>
      <c r="BX276" s="87">
        <f t="shared" si="163"/>
        <v>-24631.364754037073</v>
      </c>
      <c r="BY276" s="87">
        <f t="shared" si="164"/>
        <v>14455.3497923588</v>
      </c>
      <c r="BZ276" s="87">
        <f t="shared" si="165"/>
        <v>8845.798337729299</v>
      </c>
      <c r="CB276" s="87">
        <f t="shared" si="166"/>
        <v>985.3885997304776</v>
      </c>
      <c r="CC276" s="87">
        <f t="shared" si="167"/>
        <v>505.4145060979945</v>
      </c>
      <c r="CD276" s="87">
        <f t="shared" si="168"/>
        <v>1800.9385339083274</v>
      </c>
      <c r="CE276" s="87">
        <f t="shared" si="169"/>
        <v>1447.5550726631386</v>
      </c>
      <c r="CF276" s="87">
        <f t="shared" si="170"/>
        <v>3668.971517942259</v>
      </c>
      <c r="CG276" s="87">
        <f t="shared" si="171"/>
        <v>14163.758350979311</v>
      </c>
      <c r="CH276" s="87">
        <f t="shared" si="172"/>
        <v>39254.22947044247</v>
      </c>
      <c r="CI276" s="87">
        <f t="shared" si="173"/>
        <v>-10170.495112035322</v>
      </c>
      <c r="CJ276" s="87">
        <f t="shared" si="174"/>
        <v>-41696.04417551984</v>
      </c>
      <c r="CK276" s="87">
        <f t="shared" si="175"/>
        <v>-27249.95060424761</v>
      </c>
      <c r="CL276" s="87">
        <f t="shared" si="176"/>
        <v>22865.836821457324</v>
      </c>
      <c r="CM276" s="87">
        <f t="shared" si="177"/>
        <v>-12834.261119326184</v>
      </c>
      <c r="CN276" s="87">
        <f t="shared" si="178"/>
        <v>9683.487742322339</v>
      </c>
      <c r="CO276" s="87">
        <f t="shared" si="179"/>
        <v>-9452.651926982355</v>
      </c>
      <c r="CP276" s="87">
        <f t="shared" si="180"/>
        <v>3463.141020302795</v>
      </c>
      <c r="CQ276" s="87">
        <f t="shared" si="181"/>
        <v>-28383.249984637074</v>
      </c>
      <c r="CR276" s="87">
        <f t="shared" si="182"/>
        <v>13197.616712258801</v>
      </c>
      <c r="CS276" s="87">
        <f t="shared" si="183"/>
        <v>6287.681806729298</v>
      </c>
      <c r="CT276" s="9">
        <f t="shared" si="184"/>
        <v>-12462.632767913849</v>
      </c>
    </row>
    <row r="277" spans="1:98" ht="13.5">
      <c r="A277" s="113" t="s">
        <v>633</v>
      </c>
      <c r="B277" s="112" t="s">
        <v>632</v>
      </c>
      <c r="C277" s="87">
        <v>2053.69</v>
      </c>
      <c r="D277" s="87">
        <v>2322.25</v>
      </c>
      <c r="E277" s="87">
        <v>2348.65</v>
      </c>
      <c r="F277" s="87">
        <v>4123.37</v>
      </c>
      <c r="G277" s="87">
        <v>4748.01</v>
      </c>
      <c r="H277" s="87">
        <v>10111.2</v>
      </c>
      <c r="I277" s="87">
        <v>8139.12</v>
      </c>
      <c r="J277" s="87">
        <v>7317.43</v>
      </c>
      <c r="K277" s="87">
        <v>14089.93</v>
      </c>
      <c r="L277" s="87">
        <v>19110.88</v>
      </c>
      <c r="M277" s="87">
        <v>8005.47</v>
      </c>
      <c r="N277" s="87">
        <v>7459.74</v>
      </c>
      <c r="O277" s="86">
        <v>5124</v>
      </c>
      <c r="P277" s="87">
        <v>3595.65</v>
      </c>
      <c r="Q277" s="87">
        <v>3285.08</v>
      </c>
      <c r="R277" s="87">
        <v>2408.42</v>
      </c>
      <c r="S277" s="87">
        <v>548.75</v>
      </c>
      <c r="T277" s="87">
        <v>2593.29</v>
      </c>
      <c r="U277" s="87">
        <v>3248.22</v>
      </c>
      <c r="W277" s="110">
        <v>0.17145375362919957</v>
      </c>
      <c r="X277" s="110">
        <v>0.008895773401194962</v>
      </c>
      <c r="Y277" s="110">
        <v>0.46021231795051754</v>
      </c>
      <c r="Z277" s="110">
        <v>0.06059422597410413</v>
      </c>
      <c r="AA277" s="110">
        <v>0.5143043281214594</v>
      </c>
      <c r="AB277" s="110">
        <v>-0.20755316960026937</v>
      </c>
      <c r="AC277" s="110">
        <v>-0.10475628466894849</v>
      </c>
      <c r="AD277" s="110">
        <v>0.8918712263031614</v>
      </c>
      <c r="AE277" s="110">
        <v>0.3214081641185733</v>
      </c>
      <c r="AF277" s="110">
        <v>-0.5810578494963877</v>
      </c>
      <c r="AG277" s="110">
        <v>-0.02134837117969879</v>
      </c>
      <c r="AH277" s="110">
        <v>-0.315892370221742</v>
      </c>
      <c r="AI277" s="110">
        <v>-0.30236781842589144</v>
      </c>
      <c r="AJ277" s="110">
        <v>-0.09007756199839367</v>
      </c>
      <c r="AK277" s="110">
        <v>-0.2711634491786964</v>
      </c>
      <c r="AL277" s="110">
        <v>-0.7736183355006502</v>
      </c>
      <c r="AM277" s="110">
        <v>3.686903137789904</v>
      </c>
      <c r="AN277" s="110">
        <v>0.24118147209093888</v>
      </c>
      <c r="AP277" s="7">
        <v>0.12328650022542566</v>
      </c>
      <c r="AQ277" s="7">
        <v>0.11015453781877282</v>
      </c>
      <c r="AR277" s="7">
        <v>0.13734538695906184</v>
      </c>
      <c r="AS277" s="7">
        <v>0.1018645631106967</v>
      </c>
      <c r="AT277" s="7">
        <v>0.11117792046558692</v>
      </c>
      <c r="AU277" s="7">
        <v>0.08858</v>
      </c>
      <c r="AV277" s="7">
        <v>0.07624415163312195</v>
      </c>
      <c r="AW277" s="7">
        <v>0.10003660569541464</v>
      </c>
      <c r="AX277" s="7">
        <v>0.08322029674151718</v>
      </c>
      <c r="AY277" s="7">
        <v>0.0876621100548674</v>
      </c>
      <c r="AZ277" s="7">
        <v>0.07921933955522395</v>
      </c>
      <c r="BA277" s="7">
        <v>0.08502701090594558</v>
      </c>
      <c r="BB277" s="7">
        <v>0.08018</v>
      </c>
      <c r="BC277" s="7">
        <v>0.08398</v>
      </c>
      <c r="BD277" s="7">
        <v>0.08910000000000001</v>
      </c>
      <c r="BE277" s="7">
        <v>0.08034</v>
      </c>
      <c r="BF277" s="7">
        <v>0.06251</v>
      </c>
      <c r="BG277" s="7">
        <v>0.07835</v>
      </c>
      <c r="BI277" s="87">
        <f t="shared" si="148"/>
        <v>352.11285929075086</v>
      </c>
      <c r="BJ277" s="87">
        <f t="shared" si="149"/>
        <v>20.658209780925</v>
      </c>
      <c r="BK277" s="87">
        <f t="shared" si="150"/>
        <v>1080.877660554483</v>
      </c>
      <c r="BL277" s="87">
        <f t="shared" si="151"/>
        <v>249.85241355484175</v>
      </c>
      <c r="BM277" s="87">
        <f t="shared" si="152"/>
        <v>2441.9220929639705</v>
      </c>
      <c r="BN277" s="87">
        <f t="shared" si="153"/>
        <v>-2098.611608462244</v>
      </c>
      <c r="BO277" s="87">
        <f t="shared" si="154"/>
        <v>-852.6239716747319</v>
      </c>
      <c r="BP277" s="87">
        <f t="shared" si="155"/>
        <v>6526.205267487542</v>
      </c>
      <c r="BQ277" s="87">
        <f t="shared" si="156"/>
        <v>4528.6185338592095</v>
      </c>
      <c r="BR277" s="87">
        <f t="shared" si="157"/>
        <v>-11104.526834783526</v>
      </c>
      <c r="BS277" s="87">
        <f t="shared" si="158"/>
        <v>-170.90374502794327</v>
      </c>
      <c r="BT277" s="87">
        <f t="shared" si="159"/>
        <v>-2356.4749498379374</v>
      </c>
      <c r="BU277" s="87">
        <f t="shared" si="160"/>
        <v>-1549.3327016142678</v>
      </c>
      <c r="BV277" s="87">
        <f t="shared" si="161"/>
        <v>-323.8873857995242</v>
      </c>
      <c r="BW277" s="87">
        <f t="shared" si="162"/>
        <v>-890.7936236279519</v>
      </c>
      <c r="BX277" s="87">
        <f t="shared" si="163"/>
        <v>-1863.197871586476</v>
      </c>
      <c r="BY277" s="87">
        <f t="shared" si="164"/>
        <v>2023.1880968622097</v>
      </c>
      <c r="BZ277" s="87">
        <f t="shared" si="165"/>
        <v>625.4534997587109</v>
      </c>
      <c r="CB277" s="87">
        <f t="shared" si="166"/>
        <v>98.92060664279644</v>
      </c>
      <c r="CC277" s="87">
        <f t="shared" si="167"/>
        <v>-235.1481656687202</v>
      </c>
      <c r="CD277" s="87">
        <f t="shared" si="168"/>
        <v>758.3014174730824</v>
      </c>
      <c r="CE277" s="87">
        <f t="shared" si="169"/>
        <v>-170.17287003891167</v>
      </c>
      <c r="CF277" s="87">
        <f t="shared" si="170"/>
        <v>1914.048214814159</v>
      </c>
      <c r="CG277" s="87">
        <f t="shared" si="171"/>
        <v>-2994.261704462244</v>
      </c>
      <c r="CH277" s="87">
        <f t="shared" si="172"/>
        <v>-1473.1842711149075</v>
      </c>
      <c r="CI277" s="87">
        <f t="shared" si="173"/>
        <v>5794.194407873745</v>
      </c>
      <c r="CJ277" s="87">
        <f t="shared" si="174"/>
        <v>3356.0503781920047</v>
      </c>
      <c r="CK277" s="87">
        <f t="shared" si="175"/>
        <v>-12779.826900588892</v>
      </c>
      <c r="CL277" s="87">
        <f t="shared" si="176"/>
        <v>-805.0917912571019</v>
      </c>
      <c r="CM277" s="87">
        <f t="shared" si="177"/>
        <v>-2990.7543441734556</v>
      </c>
      <c r="CN277" s="87">
        <f t="shared" si="178"/>
        <v>-1960.175021614268</v>
      </c>
      <c r="CO277" s="87">
        <f t="shared" si="179"/>
        <v>-625.8500727995242</v>
      </c>
      <c r="CP277" s="87">
        <f t="shared" si="180"/>
        <v>-1183.494251627952</v>
      </c>
      <c r="CQ277" s="87">
        <f t="shared" si="181"/>
        <v>-2056.690334386476</v>
      </c>
      <c r="CR277" s="87">
        <f t="shared" si="182"/>
        <v>1988.8857343622099</v>
      </c>
      <c r="CS277" s="87">
        <f t="shared" si="183"/>
        <v>422.2692282587109</v>
      </c>
      <c r="CT277" s="9">
        <f t="shared" si="184"/>
        <v>-12941.979740115745</v>
      </c>
    </row>
    <row r="278" spans="1:98" ht="13.5">
      <c r="A278" s="113" t="s">
        <v>215</v>
      </c>
      <c r="B278" s="112" t="s">
        <v>214</v>
      </c>
      <c r="C278" s="87">
        <v>13615.61</v>
      </c>
      <c r="D278" s="87">
        <v>14691.28</v>
      </c>
      <c r="E278" s="87">
        <v>16016.93</v>
      </c>
      <c r="F278" s="87">
        <v>26894.06</v>
      </c>
      <c r="G278" s="87">
        <v>37186.7</v>
      </c>
      <c r="H278" s="87">
        <v>48917.54</v>
      </c>
      <c r="I278" s="87">
        <v>32596.74</v>
      </c>
      <c r="J278" s="87">
        <v>38725</v>
      </c>
      <c r="K278" s="87">
        <v>58637.6</v>
      </c>
      <c r="L278" s="87">
        <v>30945.35</v>
      </c>
      <c r="M278" s="87">
        <v>26370.25</v>
      </c>
      <c r="N278" s="87">
        <v>33721.1</v>
      </c>
      <c r="O278" s="86">
        <v>43465.89</v>
      </c>
      <c r="P278" s="87">
        <v>56702.28</v>
      </c>
      <c r="Q278" s="87">
        <v>70249.19</v>
      </c>
      <c r="R278" s="87">
        <v>67786.94</v>
      </c>
      <c r="S278" s="87">
        <v>31270.02</v>
      </c>
      <c r="T278" s="87">
        <v>39330.8</v>
      </c>
      <c r="U278" s="87">
        <v>47873.43</v>
      </c>
      <c r="W278" s="110">
        <v>0.10696288506200435</v>
      </c>
      <c r="X278" s="110">
        <v>0.11166970152798683</v>
      </c>
      <c r="Y278" s="110">
        <v>0.6965601965601964</v>
      </c>
      <c r="Z278" s="110">
        <v>0.3762134139302542</v>
      </c>
      <c r="AA278" s="110">
        <v>-0.07102441702633866</v>
      </c>
      <c r="AB278" s="110">
        <v>-0.3248538875755188</v>
      </c>
      <c r="AC278" s="110">
        <v>0.28741990784082483</v>
      </c>
      <c r="AD278" s="110">
        <v>0.6127359782413659</v>
      </c>
      <c r="AE278" s="110">
        <v>-0.4043426577112038</v>
      </c>
      <c r="AF278" s="110">
        <v>-0.13384650170564583</v>
      </c>
      <c r="AG278" s="110">
        <v>0.30426985676344387</v>
      </c>
      <c r="AH278" s="110">
        <v>0.2486294098195172</v>
      </c>
      <c r="AI278" s="110">
        <v>0.37915077074043757</v>
      </c>
      <c r="AJ278" s="110">
        <v>0.2838246887128073</v>
      </c>
      <c r="AK278" s="110">
        <v>-0.0010678853076221406</v>
      </c>
      <c r="AL278" s="110">
        <v>-0.5003436017183238</v>
      </c>
      <c r="AM278" s="110">
        <v>0.31718898235779824</v>
      </c>
      <c r="AN278" s="110">
        <v>0.23592558465903535</v>
      </c>
      <c r="AP278" s="7">
        <v>0.10684</v>
      </c>
      <c r="AQ278" s="7">
        <v>0.09475</v>
      </c>
      <c r="AR278" s="7">
        <v>0.11835000000000001</v>
      </c>
      <c r="AS278" s="7">
        <v>0.09015000000000001</v>
      </c>
      <c r="AT278" s="7">
        <v>0.10097</v>
      </c>
      <c r="AU278" s="7">
        <v>0.08858</v>
      </c>
      <c r="AV278" s="7">
        <v>0.07447000000000001</v>
      </c>
      <c r="AW278" s="7">
        <v>0.09794200000000003</v>
      </c>
      <c r="AX278" s="7">
        <v>0.0829750808534862</v>
      </c>
      <c r="AY278" s="7">
        <v>0.08193694776957078</v>
      </c>
      <c r="AZ278" s="7">
        <v>0.0699576917348019</v>
      </c>
      <c r="BA278" s="7">
        <v>0.07652164240758016</v>
      </c>
      <c r="BB278" s="7">
        <v>0.08018</v>
      </c>
      <c r="BC278" s="7">
        <v>0.08398</v>
      </c>
      <c r="BD278" s="7">
        <v>0.08910000000000001</v>
      </c>
      <c r="BE278" s="7">
        <v>0.08034</v>
      </c>
      <c r="BF278" s="7">
        <v>0.06251</v>
      </c>
      <c r="BG278" s="7">
        <v>0.07835</v>
      </c>
      <c r="BI278" s="87">
        <f t="shared" si="148"/>
        <v>1456.364927479077</v>
      </c>
      <c r="BJ278" s="87">
        <f t="shared" si="149"/>
        <v>1640.5708526640824</v>
      </c>
      <c r="BK278" s="87">
        <f t="shared" si="150"/>
        <v>11156.755909090907</v>
      </c>
      <c r="BL278" s="87">
        <f t="shared" si="151"/>
        <v>10117.906127045093</v>
      </c>
      <c r="BM278" s="87">
        <f t="shared" si="152"/>
        <v>-2641.1636886333476</v>
      </c>
      <c r="BN278" s="87">
        <f t="shared" si="153"/>
        <v>-15891.053039630944</v>
      </c>
      <c r="BO278" s="87">
        <f t="shared" si="154"/>
        <v>9368.952006711328</v>
      </c>
      <c r="BP278" s="87">
        <f t="shared" si="155"/>
        <v>23728.200757396895</v>
      </c>
      <c r="BQ278" s="87">
        <f t="shared" si="156"/>
        <v>-23709.683025806484</v>
      </c>
      <c r="BR278" s="87">
        <f t="shared" si="157"/>
        <v>-4141.926841556807</v>
      </c>
      <c r="BS278" s="87">
        <f t="shared" si="158"/>
        <v>8023.672190316206</v>
      </c>
      <c r="BT278" s="87">
        <f t="shared" si="159"/>
        <v>8384.05719146492</v>
      </c>
      <c r="BU278" s="87">
        <f t="shared" si="160"/>
        <v>16480.12569441908</v>
      </c>
      <c r="BV278" s="87">
        <f t="shared" si="161"/>
        <v>16093.506970306438</v>
      </c>
      <c r="BW278" s="87">
        <f t="shared" si="162"/>
        <v>-75.0180778733562</v>
      </c>
      <c r="BX278" s="87">
        <f t="shared" si="163"/>
        <v>-33916.76170906392</v>
      </c>
      <c r="BY278" s="87">
        <f t="shared" si="164"/>
        <v>9918.505822107998</v>
      </c>
      <c r="BZ278" s="87">
        <f t="shared" si="165"/>
        <v>9279.141985107588</v>
      </c>
      <c r="CB278" s="87">
        <f t="shared" si="166"/>
        <v>1.6731550790770375</v>
      </c>
      <c r="CC278" s="87">
        <f t="shared" si="167"/>
        <v>248.57207266408236</v>
      </c>
      <c r="CD278" s="87">
        <f t="shared" si="168"/>
        <v>9261.152243590908</v>
      </c>
      <c r="CE278" s="87">
        <f t="shared" si="169"/>
        <v>7693.406618045093</v>
      </c>
      <c r="CF278" s="87">
        <f t="shared" si="170"/>
        <v>-6395.904787633348</v>
      </c>
      <c r="CG278" s="87">
        <f t="shared" si="171"/>
        <v>-20224.168732830945</v>
      </c>
      <c r="CH278" s="87">
        <f t="shared" si="172"/>
        <v>6941.4727789113285</v>
      </c>
      <c r="CI278" s="87">
        <f t="shared" si="173"/>
        <v>19935.396807396897</v>
      </c>
      <c r="CJ278" s="87">
        <f t="shared" si="174"/>
        <v>-28575.142626860867</v>
      </c>
      <c r="CK278" s="87">
        <f t="shared" si="175"/>
        <v>-6677.494368217894</v>
      </c>
      <c r="CL278" s="87">
        <f t="shared" si="176"/>
        <v>6178.870369846546</v>
      </c>
      <c r="CM278" s="87">
        <f t="shared" si="177"/>
        <v>5803.6632356746695</v>
      </c>
      <c r="CN278" s="87">
        <f t="shared" si="178"/>
        <v>12995.030634219076</v>
      </c>
      <c r="CO278" s="87">
        <f t="shared" si="179"/>
        <v>11331.649495906438</v>
      </c>
      <c r="CP278" s="87">
        <f t="shared" si="180"/>
        <v>-6334.220906873357</v>
      </c>
      <c r="CQ278" s="87">
        <f t="shared" si="181"/>
        <v>-39362.76446866391</v>
      </c>
      <c r="CR278" s="87">
        <f t="shared" si="182"/>
        <v>7963.816871907998</v>
      </c>
      <c r="CS278" s="87">
        <f t="shared" si="183"/>
        <v>6197.573805107588</v>
      </c>
      <c r="CT278" s="9">
        <f t="shared" si="184"/>
        <v>-13017.417802730613</v>
      </c>
    </row>
    <row r="279" spans="1:98" ht="13.5">
      <c r="A279" s="113" t="s">
        <v>561</v>
      </c>
      <c r="B279" s="112" t="s">
        <v>560</v>
      </c>
      <c r="C279" s="87">
        <v>502.58</v>
      </c>
      <c r="D279" s="87">
        <v>1319.43</v>
      </c>
      <c r="E279" s="87">
        <v>1234.58</v>
      </c>
      <c r="F279" s="87">
        <v>2681.01</v>
      </c>
      <c r="G279" s="87">
        <v>2655.71</v>
      </c>
      <c r="H279" s="87">
        <v>3461.93</v>
      </c>
      <c r="I279" s="87">
        <v>3551.9</v>
      </c>
      <c r="J279" s="87">
        <v>116226.94</v>
      </c>
      <c r="K279" s="87">
        <v>61511.96</v>
      </c>
      <c r="L279" s="87">
        <v>38603.15</v>
      </c>
      <c r="M279" s="87">
        <v>28280.27</v>
      </c>
      <c r="N279" s="87">
        <v>43147.79</v>
      </c>
      <c r="O279" s="86">
        <v>69496.94</v>
      </c>
      <c r="P279" s="87">
        <v>70831.56</v>
      </c>
      <c r="Q279" s="87">
        <v>62449.95</v>
      </c>
      <c r="R279" s="87">
        <v>64395.71</v>
      </c>
      <c r="S279" s="87">
        <v>59315.53</v>
      </c>
      <c r="T279" s="87">
        <v>77268.63</v>
      </c>
      <c r="U279" s="87">
        <v>80060.56</v>
      </c>
      <c r="W279" s="110">
        <v>1.1855976243504083</v>
      </c>
      <c r="X279" s="110">
        <v>-0.09408967391304346</v>
      </c>
      <c r="Y279" s="110">
        <v>0.7915260592425948</v>
      </c>
      <c r="Z279" s="110">
        <v>-0.07262452909167016</v>
      </c>
      <c r="AA279" s="110">
        <v>0.2663055743624463</v>
      </c>
      <c r="AB279" s="110">
        <v>0.05025842095883082</v>
      </c>
      <c r="AC279" s="110">
        <v>26.195825555744104</v>
      </c>
      <c r="AD279" s="110">
        <v>-0.5333603718840669</v>
      </c>
      <c r="AE279" s="110">
        <v>-0.3855534458321077</v>
      </c>
      <c r="AF279" s="110">
        <v>-0.2794002437325904</v>
      </c>
      <c r="AG279" s="110">
        <v>0.49128740977863683</v>
      </c>
      <c r="AH279" s="110">
        <v>0.5819849739778455</v>
      </c>
      <c r="AI279" s="110">
        <v>0.02500115206783371</v>
      </c>
      <c r="AJ279" s="110">
        <v>-0.11320474314223805</v>
      </c>
      <c r="AK279" s="110">
        <v>0.05521146674778343</v>
      </c>
      <c r="AL279" s="110">
        <v>-0.07641470025744279</v>
      </c>
      <c r="AM279" s="110">
        <v>0.31192018912310915</v>
      </c>
      <c r="AN279" s="110">
        <v>0.0901479905187379</v>
      </c>
      <c r="AP279" s="7">
        <v>0.14907978858807988</v>
      </c>
      <c r="AQ279" s="7">
        <v>0.12996439037995577</v>
      </c>
      <c r="AR279" s="7">
        <v>0.156397301504913</v>
      </c>
      <c r="AS279" s="7">
        <v>0.12217433647957848</v>
      </c>
      <c r="AT279" s="7">
        <v>0.13641976445556614</v>
      </c>
      <c r="AU279" s="7">
        <v>0.11027757298607457</v>
      </c>
      <c r="AV279" s="7">
        <v>0.11117754360018911</v>
      </c>
      <c r="AW279" s="7">
        <v>0.14130517745657634</v>
      </c>
      <c r="AX279" s="7">
        <v>0.12316957510449705</v>
      </c>
      <c r="AY279" s="7">
        <v>0.12008224300380188</v>
      </c>
      <c r="AZ279" s="7">
        <v>0.1083433012655684</v>
      </c>
      <c r="BA279" s="7">
        <v>0.0872529080605075</v>
      </c>
      <c r="BB279" s="7">
        <v>0.08018</v>
      </c>
      <c r="BC279" s="7">
        <v>0.08398</v>
      </c>
      <c r="BD279" s="7">
        <v>0.08910000000000001</v>
      </c>
      <c r="BE279" s="7">
        <v>0.08034</v>
      </c>
      <c r="BF279" s="7">
        <v>0.06251</v>
      </c>
      <c r="BG279" s="7">
        <v>0.07835</v>
      </c>
      <c r="BI279" s="87">
        <f t="shared" si="148"/>
        <v>595.8576540460282</v>
      </c>
      <c r="BJ279" s="87">
        <f t="shared" si="149"/>
        <v>-124.14473845108694</v>
      </c>
      <c r="BK279" s="87">
        <f t="shared" si="150"/>
        <v>977.2022422197226</v>
      </c>
      <c r="BL279" s="87">
        <f t="shared" si="151"/>
        <v>-194.70708874005865</v>
      </c>
      <c r="BM279" s="87">
        <f t="shared" si="152"/>
        <v>707.2303768900922</v>
      </c>
      <c r="BN279" s="87">
        <f t="shared" si="153"/>
        <v>173.99113527000517</v>
      </c>
      <c r="BO279" s="87">
        <f t="shared" si="154"/>
        <v>93044.95279144749</v>
      </c>
      <c r="BP279" s="87">
        <f t="shared" si="155"/>
        <v>-61990.843941347135</v>
      </c>
      <c r="BQ279" s="87">
        <f t="shared" si="156"/>
        <v>-23716.148137886776</v>
      </c>
      <c r="BR279" s="87">
        <f t="shared" si="157"/>
        <v>-10785.729518845748</v>
      </c>
      <c r="BS279" s="87">
        <f t="shared" si="158"/>
        <v>13893.74059614049</v>
      </c>
      <c r="BT279" s="87">
        <f t="shared" si="159"/>
        <v>25111.365440351543</v>
      </c>
      <c r="BU279" s="87">
        <f t="shared" si="160"/>
        <v>1737.5035651891153</v>
      </c>
      <c r="BV279" s="87">
        <f t="shared" si="161"/>
        <v>-8018.468556164023</v>
      </c>
      <c r="BW279" s="87">
        <f t="shared" si="162"/>
        <v>3447.953337825738</v>
      </c>
      <c r="BX279" s="87">
        <f t="shared" si="163"/>
        <v>-4920.778877515211</v>
      </c>
      <c r="BY279" s="87">
        <f t="shared" si="164"/>
        <v>18501.711335537453</v>
      </c>
      <c r="BZ279" s="87">
        <f t="shared" si="165"/>
        <v>6965.611724635867</v>
      </c>
      <c r="CB279" s="87">
        <f t="shared" si="166"/>
        <v>520.9331338974309</v>
      </c>
      <c r="CC279" s="87">
        <f t="shared" si="167"/>
        <v>-295.623654050112</v>
      </c>
      <c r="CD279" s="87">
        <f t="shared" si="168"/>
        <v>784.1172617277872</v>
      </c>
      <c r="CE279" s="87">
        <f t="shared" si="169"/>
        <v>-522.2577065851734</v>
      </c>
      <c r="CF279" s="87">
        <f t="shared" si="170"/>
        <v>344.93904422780065</v>
      </c>
      <c r="CG279" s="87">
        <f t="shared" si="171"/>
        <v>-207.78210297767598</v>
      </c>
      <c r="CH279" s="87">
        <f t="shared" si="172"/>
        <v>92650.06127433397</v>
      </c>
      <c r="CI279" s="87">
        <f t="shared" si="173"/>
        <v>-78414.31232328199</v>
      </c>
      <c r="CJ279" s="87">
        <f t="shared" si="174"/>
        <v>-31292.55011493159</v>
      </c>
      <c r="CK279" s="87">
        <f t="shared" si="175"/>
        <v>-15421.282357857963</v>
      </c>
      <c r="CL279" s="87">
        <f t="shared" si="176"/>
        <v>10829.762783658874</v>
      </c>
      <c r="CM279" s="87">
        <f t="shared" si="177"/>
        <v>21346.59528646746</v>
      </c>
      <c r="CN279" s="87">
        <f t="shared" si="178"/>
        <v>-3834.761084010885</v>
      </c>
      <c r="CO279" s="87">
        <f t="shared" si="179"/>
        <v>-13966.902964964023</v>
      </c>
      <c r="CP279" s="87">
        <f t="shared" si="180"/>
        <v>-2116.337207174263</v>
      </c>
      <c r="CQ279" s="87">
        <f t="shared" si="181"/>
        <v>-10094.330218915211</v>
      </c>
      <c r="CR279" s="87">
        <f t="shared" si="182"/>
        <v>14793.897555237454</v>
      </c>
      <c r="CS279" s="87">
        <f t="shared" si="183"/>
        <v>911.6145641358664</v>
      </c>
      <c r="CT279" s="9">
        <f t="shared" si="184"/>
        <v>-13984.218831062244</v>
      </c>
    </row>
    <row r="280" spans="1:98" ht="13.5">
      <c r="A280" s="113" t="s">
        <v>169</v>
      </c>
      <c r="B280" s="112" t="s">
        <v>168</v>
      </c>
      <c r="C280" s="87">
        <v>1295.73</v>
      </c>
      <c r="D280" s="87">
        <v>3095.66</v>
      </c>
      <c r="E280" s="87">
        <v>3554.03</v>
      </c>
      <c r="F280" s="87">
        <v>7022.21</v>
      </c>
      <c r="G280" s="87">
        <v>6461.56</v>
      </c>
      <c r="H280" s="87">
        <v>10982.67</v>
      </c>
      <c r="I280" s="87">
        <v>15690.09</v>
      </c>
      <c r="J280" s="87">
        <v>47940.4</v>
      </c>
      <c r="K280" s="87">
        <v>30975.17</v>
      </c>
      <c r="L280" s="87">
        <v>32841.96</v>
      </c>
      <c r="M280" s="87">
        <v>21503.49</v>
      </c>
      <c r="N280" s="87">
        <v>37732.16</v>
      </c>
      <c r="O280" s="86">
        <v>28714.9</v>
      </c>
      <c r="P280" s="87">
        <v>28828.37</v>
      </c>
      <c r="Q280" s="87">
        <v>25696.1</v>
      </c>
      <c r="R280" s="87">
        <v>24557.68</v>
      </c>
      <c r="S280" s="87">
        <v>13461.46</v>
      </c>
      <c r="T280" s="87">
        <v>18591.97</v>
      </c>
      <c r="U280" s="87">
        <v>18653.97</v>
      </c>
      <c r="W280" s="110">
        <v>1.2963406805050286</v>
      </c>
      <c r="X280" s="110">
        <v>0.09031945428113475</v>
      </c>
      <c r="Y280" s="110">
        <v>0.8639145299145299</v>
      </c>
      <c r="Z280" s="110">
        <v>-0.08730821082365026</v>
      </c>
      <c r="AA280" s="110">
        <v>0.6765240808287865</v>
      </c>
      <c r="AB280" s="110">
        <v>0.41701329369598317</v>
      </c>
      <c r="AC280" s="110">
        <v>1.9677907817767304</v>
      </c>
      <c r="AD280" s="110">
        <v>-0.3971373354958426</v>
      </c>
      <c r="AE280" s="110">
        <v>0.05008025985754183</v>
      </c>
      <c r="AF280" s="110">
        <v>-0.3501243851098078</v>
      </c>
      <c r="AG280" s="110">
        <v>0.7221796892591759</v>
      </c>
      <c r="AH280" s="110">
        <v>-0.2379685114446235</v>
      </c>
      <c r="AI280" s="110">
        <v>0.05464915631266809</v>
      </c>
      <c r="AJ280" s="110">
        <v>0.038928110981320874</v>
      </c>
      <c r="AK280" s="110">
        <v>-0.025959136277455053</v>
      </c>
      <c r="AL280" s="110">
        <v>-0.4209034762041267</v>
      </c>
      <c r="AM280" s="110">
        <v>0.4046485902394126</v>
      </c>
      <c r="AN280" s="110">
        <v>0.030636579328328528</v>
      </c>
      <c r="AP280" s="7">
        <v>0.12907853886130877</v>
      </c>
      <c r="AQ280" s="7">
        <v>0.11472753360955024</v>
      </c>
      <c r="AR280" s="7">
        <v>0.13870555905187976</v>
      </c>
      <c r="AS280" s="7">
        <v>0.10995887538634025</v>
      </c>
      <c r="AT280" s="7">
        <v>0.12539075217794585</v>
      </c>
      <c r="AU280" s="7">
        <v>0.10886374874785196</v>
      </c>
      <c r="AV280" s="7">
        <v>0.09497170491154139</v>
      </c>
      <c r="AW280" s="7">
        <v>0.12163707115469946</v>
      </c>
      <c r="AX280" s="7">
        <v>0.10449163241332232</v>
      </c>
      <c r="AY280" s="7">
        <v>0.10260163944531842</v>
      </c>
      <c r="AZ280" s="7">
        <v>0.0906159974358981</v>
      </c>
      <c r="BA280" s="7">
        <v>0.09204711875846044</v>
      </c>
      <c r="BB280" s="7">
        <v>0.08018</v>
      </c>
      <c r="BC280" s="7">
        <v>0.08398</v>
      </c>
      <c r="BD280" s="7">
        <v>0.08910000000000001</v>
      </c>
      <c r="BE280" s="7">
        <v>0.08034</v>
      </c>
      <c r="BF280" s="7">
        <v>0.06251</v>
      </c>
      <c r="BG280" s="7">
        <v>0.07835</v>
      </c>
      <c r="BI280" s="87">
        <f t="shared" si="148"/>
        <v>1679.7075099507808</v>
      </c>
      <c r="BJ280" s="87">
        <f t="shared" si="149"/>
        <v>279.59832183993757</v>
      </c>
      <c r="BK280" s="87">
        <f t="shared" si="150"/>
        <v>3070.378156752137</v>
      </c>
      <c r="BL280" s="87">
        <f t="shared" si="151"/>
        <v>-613.0965911279451</v>
      </c>
      <c r="BM280" s="87">
        <f t="shared" si="152"/>
        <v>4371.400939720053</v>
      </c>
      <c r="BN280" s="87">
        <f t="shared" si="153"/>
        <v>4579.9193902760635</v>
      </c>
      <c r="BO280" s="87">
        <f t="shared" si="154"/>
        <v>30874.81446724726</v>
      </c>
      <c r="BP280" s="87">
        <f t="shared" si="155"/>
        <v>-19038.922718604896</v>
      </c>
      <c r="BQ280" s="87">
        <f t="shared" si="156"/>
        <v>1551.244562731534</v>
      </c>
      <c r="BR280" s="87">
        <f t="shared" si="157"/>
        <v>-11498.771050800904</v>
      </c>
      <c r="BS280" s="87">
        <f t="shared" si="158"/>
        <v>15529.383726187796</v>
      </c>
      <c r="BT280" s="87">
        <f t="shared" si="159"/>
        <v>-8979.065948790365</v>
      </c>
      <c r="BU280" s="87">
        <f t="shared" si="160"/>
        <v>1569.245058602633</v>
      </c>
      <c r="BV280" s="87">
        <f t="shared" si="161"/>
        <v>1122.2339867705812</v>
      </c>
      <c r="BW280" s="87">
        <f t="shared" si="162"/>
        <v>-667.0485616991127</v>
      </c>
      <c r="BX280" s="87">
        <f t="shared" si="163"/>
        <v>-10336.412879508558</v>
      </c>
      <c r="BY280" s="87">
        <f t="shared" si="164"/>
        <v>5447.160811564242</v>
      </c>
      <c r="BZ280" s="87">
        <f t="shared" si="165"/>
        <v>569.5943637749042</v>
      </c>
      <c r="CB280" s="87">
        <f t="shared" si="166"/>
        <v>1512.4565747920171</v>
      </c>
      <c r="CC280" s="87">
        <f t="shared" si="167"/>
        <v>-75.55911485380268</v>
      </c>
      <c r="CD280" s="87">
        <f t="shared" si="168"/>
        <v>2577.4144387149845</v>
      </c>
      <c r="CE280" s="87">
        <f t="shared" si="169"/>
        <v>-1385.2509054546574</v>
      </c>
      <c r="CF280" s="87">
        <f t="shared" si="170"/>
        <v>3561.181071077126</v>
      </c>
      <c r="CG280" s="87">
        <f t="shared" si="171"/>
        <v>3384.304762815492</v>
      </c>
      <c r="CH280" s="87">
        <f t="shared" si="172"/>
        <v>29384.699869731736</v>
      </c>
      <c r="CI280" s="87">
        <f t="shared" si="173"/>
        <v>-24870.25256458965</v>
      </c>
      <c r="CJ280" s="87">
        <f t="shared" si="174"/>
        <v>-1685.401514848635</v>
      </c>
      <c r="CK280" s="87">
        <f t="shared" si="175"/>
        <v>-14868.409989398473</v>
      </c>
      <c r="CL280" s="87">
        <f t="shared" si="176"/>
        <v>13580.823531484935</v>
      </c>
      <c r="CM280" s="87">
        <f t="shared" si="177"/>
        <v>-12452.202561323596</v>
      </c>
      <c r="CN280" s="87">
        <f t="shared" si="178"/>
        <v>-733.1156233973671</v>
      </c>
      <c r="CO280" s="87">
        <f t="shared" si="179"/>
        <v>-1298.7725258294188</v>
      </c>
      <c r="CP280" s="87">
        <f t="shared" si="180"/>
        <v>-2956.571071699113</v>
      </c>
      <c r="CQ280" s="87">
        <f t="shared" si="181"/>
        <v>-12309.376890708558</v>
      </c>
      <c r="CR280" s="87">
        <f t="shared" si="182"/>
        <v>4605.684946964242</v>
      </c>
      <c r="CS280" s="87">
        <f t="shared" si="183"/>
        <v>-887.0864857250959</v>
      </c>
      <c r="CT280" s="9">
        <f t="shared" si="184"/>
        <v>-14915.434052247832</v>
      </c>
    </row>
    <row r="281" spans="1:98" ht="13.5">
      <c r="A281" s="113" t="s">
        <v>507</v>
      </c>
      <c r="B281" s="112" t="s">
        <v>506</v>
      </c>
      <c r="C281" s="87">
        <v>8504.82</v>
      </c>
      <c r="D281" s="87">
        <v>6495.97</v>
      </c>
      <c r="E281" s="87">
        <v>6333.66</v>
      </c>
      <c r="F281" s="87">
        <v>5278.01</v>
      </c>
      <c r="G281" s="87">
        <v>3256.59</v>
      </c>
      <c r="H281" s="87">
        <v>2621.77</v>
      </c>
      <c r="I281" s="87">
        <v>6381.64</v>
      </c>
      <c r="J281" s="87">
        <v>13301.82</v>
      </c>
      <c r="K281" s="87">
        <v>1712.84</v>
      </c>
      <c r="L281" s="87">
        <v>1662.41</v>
      </c>
      <c r="M281" s="87">
        <v>1216.67</v>
      </c>
      <c r="N281" s="87">
        <v>3932.17</v>
      </c>
      <c r="O281" s="86">
        <v>2556.25</v>
      </c>
      <c r="P281" s="87">
        <v>3372.98</v>
      </c>
      <c r="Q281" s="87">
        <v>2101.87</v>
      </c>
      <c r="R281" s="87">
        <v>2409.81</v>
      </c>
      <c r="S281" s="87">
        <v>1336.02</v>
      </c>
      <c r="T281" s="87">
        <v>1440.56</v>
      </c>
      <c r="U281" s="87">
        <v>2081.37</v>
      </c>
      <c r="W281" s="110">
        <v>-0.2719270833333334</v>
      </c>
      <c r="X281" s="110">
        <v>-0.1747049145146291</v>
      </c>
      <c r="Y281" s="110">
        <v>-0.16788017474516326</v>
      </c>
      <c r="Z281" s="110">
        <v>-0.3355208333333334</v>
      </c>
      <c r="AA281" s="110">
        <v>-0.20793227778648682</v>
      </c>
      <c r="AB281" s="110">
        <v>1.4166963543522146</v>
      </c>
      <c r="AC281" s="110">
        <v>1.2034298068890963</v>
      </c>
      <c r="AD281" s="110">
        <v>-0.8693263755705216</v>
      </c>
      <c r="AE281" s="110">
        <v>-0.12048466920757728</v>
      </c>
      <c r="AF281" s="110">
        <v>-0.27229804023025683</v>
      </c>
      <c r="AG281" s="110">
        <v>2.1525197760199095</v>
      </c>
      <c r="AH281" s="110">
        <v>-0.3589613465279541</v>
      </c>
      <c r="AI281" s="110">
        <v>0.30815242250448627</v>
      </c>
      <c r="AJ281" s="110">
        <v>-0.2978495925119019</v>
      </c>
      <c r="AK281" s="110">
        <v>0.1080625544670133</v>
      </c>
      <c r="AL281" s="110">
        <v>-0.4337669072209498</v>
      </c>
      <c r="AM281" s="110">
        <v>0.06683100311374335</v>
      </c>
      <c r="AN281" s="110">
        <v>0.4265070928327692</v>
      </c>
      <c r="AP281" s="7">
        <v>0.12911518238364442</v>
      </c>
      <c r="AQ281" s="7">
        <v>0.116103042417537</v>
      </c>
      <c r="AR281" s="7">
        <v>0.13968137347892137</v>
      </c>
      <c r="AS281" s="7">
        <v>0.10409008256689586</v>
      </c>
      <c r="AT281" s="7">
        <v>0.12120757345107566</v>
      </c>
      <c r="AU281" s="7">
        <v>0.10881626222037877</v>
      </c>
      <c r="AV281" s="7">
        <v>0.10244780212542093</v>
      </c>
      <c r="AW281" s="7">
        <v>0.13577698913407074</v>
      </c>
      <c r="AX281" s="7">
        <v>0.12285694265165417</v>
      </c>
      <c r="AY281" s="7">
        <v>0.12246885100609092</v>
      </c>
      <c r="AZ281" s="7">
        <v>0.1144110849501066</v>
      </c>
      <c r="BA281" s="7">
        <v>0.11241590279334837</v>
      </c>
      <c r="BB281" s="7">
        <v>0.08018</v>
      </c>
      <c r="BC281" s="7">
        <v>0.08398</v>
      </c>
      <c r="BD281" s="7">
        <v>0.08910000000000001</v>
      </c>
      <c r="BE281" s="7">
        <v>0.08034</v>
      </c>
      <c r="BF281" s="7">
        <v>0.06251</v>
      </c>
      <c r="BG281" s="7">
        <v>0.07835</v>
      </c>
      <c r="BI281" s="87">
        <f t="shared" si="148"/>
        <v>-2312.6908968750004</v>
      </c>
      <c r="BJ281" s="87">
        <f t="shared" si="149"/>
        <v>-1134.8778835395954</v>
      </c>
      <c r="BK281" s="87">
        <f t="shared" si="150"/>
        <v>-1063.2959475764508</v>
      </c>
      <c r="BL281" s="87">
        <f t="shared" si="151"/>
        <v>-1770.882313541667</v>
      </c>
      <c r="BM281" s="87">
        <f t="shared" si="152"/>
        <v>-677.1501765166952</v>
      </c>
      <c r="BN281" s="87">
        <f t="shared" si="153"/>
        <v>3714.252000950006</v>
      </c>
      <c r="BO281" s="87">
        <f t="shared" si="154"/>
        <v>7679.855792835733</v>
      </c>
      <c r="BP281" s="87">
        <f t="shared" si="155"/>
        <v>-11563.622969091475</v>
      </c>
      <c r="BQ281" s="87">
        <f t="shared" si="156"/>
        <v>-206.37096080550666</v>
      </c>
      <c r="BR281" s="87">
        <f t="shared" si="157"/>
        <v>-452.6709850591813</v>
      </c>
      <c r="BS281" s="87">
        <f t="shared" si="158"/>
        <v>2618.9062358901433</v>
      </c>
      <c r="BT281" s="87">
        <f t="shared" si="159"/>
        <v>-1411.4970379768251</v>
      </c>
      <c r="BU281" s="87">
        <f t="shared" si="160"/>
        <v>787.714630027093</v>
      </c>
      <c r="BV281" s="87">
        <f t="shared" si="161"/>
        <v>-1004.6407185507949</v>
      </c>
      <c r="BW281" s="87">
        <f t="shared" si="162"/>
        <v>227.13344135758123</v>
      </c>
      <c r="BX281" s="87">
        <f t="shared" si="163"/>
        <v>-1045.295830690117</v>
      </c>
      <c r="BY281" s="87">
        <f t="shared" si="164"/>
        <v>89.28755678002338</v>
      </c>
      <c r="BZ281" s="87">
        <f t="shared" si="165"/>
        <v>614.409057651174</v>
      </c>
      <c r="CB281" s="87">
        <f t="shared" si="166"/>
        <v>-3410.7922823150666</v>
      </c>
      <c r="CC281" s="87">
        <f t="shared" si="167"/>
        <v>-1889.0797639926432</v>
      </c>
      <c r="CD281" s="87">
        <f t="shared" si="168"/>
        <v>-1947.990275524956</v>
      </c>
      <c r="CE281" s="87">
        <f t="shared" si="169"/>
        <v>-2320.270810230569</v>
      </c>
      <c r="CF281" s="87">
        <f t="shared" si="170"/>
        <v>-1071.8735481417336</v>
      </c>
      <c r="CG281" s="87">
        <f t="shared" si="171"/>
        <v>3428.9607891484834</v>
      </c>
      <c r="CH281" s="87">
        <f t="shared" si="172"/>
        <v>7026.070800880061</v>
      </c>
      <c r="CI281" s="87">
        <f t="shared" si="173"/>
        <v>-13369.704038694841</v>
      </c>
      <c r="CJ281" s="87">
        <f t="shared" si="174"/>
        <v>-416.80524645696596</v>
      </c>
      <c r="CK281" s="87">
        <f t="shared" si="175"/>
        <v>-656.2644276602169</v>
      </c>
      <c r="CL281" s="87">
        <f t="shared" si="176"/>
        <v>2479.705701163897</v>
      </c>
      <c r="CM281" s="87">
        <f t="shared" si="177"/>
        <v>-1853.535478463746</v>
      </c>
      <c r="CN281" s="87">
        <f t="shared" si="178"/>
        <v>582.754505027093</v>
      </c>
      <c r="CO281" s="87">
        <f t="shared" si="179"/>
        <v>-1287.903578950795</v>
      </c>
      <c r="CP281" s="87">
        <f t="shared" si="180"/>
        <v>39.8568243575812</v>
      </c>
      <c r="CQ281" s="87">
        <f t="shared" si="181"/>
        <v>-1238.899966090117</v>
      </c>
      <c r="CR281" s="87">
        <f t="shared" si="182"/>
        <v>5.772946580023393</v>
      </c>
      <c r="CS281" s="87">
        <f t="shared" si="183"/>
        <v>501.541181651174</v>
      </c>
      <c r="CT281" s="9">
        <f t="shared" si="184"/>
        <v>-15398.456667713337</v>
      </c>
    </row>
    <row r="282" spans="1:98" ht="13.5">
      <c r="A282" s="113" t="s">
        <v>133</v>
      </c>
      <c r="B282" s="112" t="s">
        <v>132</v>
      </c>
      <c r="C282" s="87">
        <v>1224.05</v>
      </c>
      <c r="D282" s="87">
        <v>1673.28</v>
      </c>
      <c r="E282" s="87">
        <v>1456.16</v>
      </c>
      <c r="F282" s="87">
        <v>1791.75</v>
      </c>
      <c r="G282" s="87">
        <v>3492.94</v>
      </c>
      <c r="H282" s="87">
        <v>8142.86</v>
      </c>
      <c r="I282" s="87">
        <v>8542.32</v>
      </c>
      <c r="J282" s="87">
        <v>15427.2</v>
      </c>
      <c r="K282" s="87">
        <v>25347.51</v>
      </c>
      <c r="L282" s="87">
        <v>8715.42</v>
      </c>
      <c r="M282" s="87">
        <v>1642.28</v>
      </c>
      <c r="N282" s="87">
        <v>5850.21</v>
      </c>
      <c r="O282" s="86">
        <v>8869.11</v>
      </c>
      <c r="P282" s="87">
        <v>10339.76</v>
      </c>
      <c r="Q282" s="87">
        <v>14638.7</v>
      </c>
      <c r="R282" s="87">
        <v>14315.4</v>
      </c>
      <c r="S282" s="87">
        <v>5456.73</v>
      </c>
      <c r="T282" s="87">
        <v>8885.52</v>
      </c>
      <c r="U282" s="87">
        <v>9599.05</v>
      </c>
      <c r="W282" s="110">
        <v>0.30042613636363624</v>
      </c>
      <c r="X282" s="110">
        <v>-0.13926815947569637</v>
      </c>
      <c r="Y282" s="110">
        <v>0.22398477157360408</v>
      </c>
      <c r="Z282" s="110">
        <v>0.9481596682218767</v>
      </c>
      <c r="AA282" s="110">
        <v>1.0053219797764767</v>
      </c>
      <c r="AB282" s="110">
        <v>0.01605626326963905</v>
      </c>
      <c r="AC282" s="110">
        <v>0.5777719733577116</v>
      </c>
      <c r="AD282" s="110">
        <v>0.4816654250475956</v>
      </c>
      <c r="AE282" s="110">
        <v>-0.7047486033519553</v>
      </c>
      <c r="AF282" s="110">
        <v>-0.8153263954588458</v>
      </c>
      <c r="AG282" s="110">
        <v>2.1260245901639347</v>
      </c>
      <c r="AH282" s="110">
        <v>0.44837758112094384</v>
      </c>
      <c r="AI282" s="110">
        <v>0.15801075147889088</v>
      </c>
      <c r="AJ282" s="110">
        <v>0.3922966358480302</v>
      </c>
      <c r="AK282" s="110">
        <v>-0.029491776063391928</v>
      </c>
      <c r="AL282" s="110">
        <v>-0.6147742464099357</v>
      </c>
      <c r="AM282" s="110">
        <v>0.615284152393746</v>
      </c>
      <c r="AN282" s="110">
        <v>-0.08489650711513586</v>
      </c>
      <c r="AP282" s="7">
        <v>0.12449700694087518</v>
      </c>
      <c r="AQ282" s="7">
        <v>0.10754946205141976</v>
      </c>
      <c r="AR282" s="7">
        <v>0.1316756240236925</v>
      </c>
      <c r="AS282" s="7">
        <v>0.09979112318152059</v>
      </c>
      <c r="AT282" s="7">
        <v>0.11044064179438676</v>
      </c>
      <c r="AU282" s="7">
        <v>0.10196559767747222</v>
      </c>
      <c r="AV282" s="7">
        <v>0.08794153709069041</v>
      </c>
      <c r="AW282" s="7">
        <v>0.11119250661207156</v>
      </c>
      <c r="AX282" s="7">
        <v>0.10058362228414466</v>
      </c>
      <c r="AY282" s="7">
        <v>0.11879569279764345</v>
      </c>
      <c r="AZ282" s="7">
        <v>0.11013146758507514</v>
      </c>
      <c r="BA282" s="7">
        <v>0.11502520686183076</v>
      </c>
      <c r="BB282" s="7">
        <v>0.08018</v>
      </c>
      <c r="BC282" s="7">
        <v>0.08398</v>
      </c>
      <c r="BD282" s="7">
        <v>0.08910000000000001</v>
      </c>
      <c r="BE282" s="7">
        <v>0.08034</v>
      </c>
      <c r="BF282" s="7">
        <v>0.06251</v>
      </c>
      <c r="BG282" s="7">
        <v>0.07835</v>
      </c>
      <c r="BI282" s="87">
        <f t="shared" si="148"/>
        <v>367.7366122159089</v>
      </c>
      <c r="BJ282" s="87">
        <f t="shared" si="149"/>
        <v>-233.03462588749323</v>
      </c>
      <c r="BK282" s="87">
        <f t="shared" si="150"/>
        <v>326.1576649746193</v>
      </c>
      <c r="BL282" s="87">
        <f t="shared" si="151"/>
        <v>1698.8650855365477</v>
      </c>
      <c r="BM282" s="87">
        <f t="shared" si="152"/>
        <v>3511.5293560404466</v>
      </c>
      <c r="BN282" s="87">
        <f t="shared" si="153"/>
        <v>130.74390392781302</v>
      </c>
      <c r="BO282" s="87">
        <f t="shared" si="154"/>
        <v>4935.513083453046</v>
      </c>
      <c r="BP282" s="87">
        <f t="shared" si="155"/>
        <v>7430.748845294267</v>
      </c>
      <c r="BQ282" s="87">
        <f t="shared" si="156"/>
        <v>-17863.62227094972</v>
      </c>
      <c r="BR282" s="87">
        <f t="shared" si="157"/>
        <v>-7105.911973509934</v>
      </c>
      <c r="BS282" s="87">
        <f t="shared" si="158"/>
        <v>3491.5276639344265</v>
      </c>
      <c r="BT282" s="87">
        <f t="shared" si="159"/>
        <v>2623.1030088495568</v>
      </c>
      <c r="BU282" s="87">
        <f t="shared" si="160"/>
        <v>1401.414736048946</v>
      </c>
      <c r="BV282" s="87">
        <f t="shared" si="161"/>
        <v>4056.2530634760287</v>
      </c>
      <c r="BW282" s="87">
        <f t="shared" si="162"/>
        <v>-431.72126225917543</v>
      </c>
      <c r="BX282" s="87">
        <f t="shared" si="163"/>
        <v>-8800.739247056794</v>
      </c>
      <c r="BY282" s="87">
        <f t="shared" si="164"/>
        <v>3357.4394928915253</v>
      </c>
      <c r="BZ282" s="87">
        <f t="shared" si="165"/>
        <v>-754.349611901682</v>
      </c>
      <c r="CB282" s="87">
        <f t="shared" si="166"/>
        <v>215.34605086993068</v>
      </c>
      <c r="CC282" s="87">
        <f t="shared" si="167"/>
        <v>-412.99498974889286</v>
      </c>
      <c r="CD282" s="87">
        <f t="shared" si="168"/>
        <v>134.41688829627924</v>
      </c>
      <c r="CE282" s="87">
        <f t="shared" si="169"/>
        <v>1520.064340576058</v>
      </c>
      <c r="CF282" s="87">
        <f t="shared" si="170"/>
        <v>3125.7668206911617</v>
      </c>
      <c r="CG282" s="87">
        <f t="shared" si="171"/>
        <v>-699.5476827761684</v>
      </c>
      <c r="CH282" s="87">
        <f t="shared" si="172"/>
        <v>4184.2883323325</v>
      </c>
      <c r="CI282" s="87">
        <f t="shared" si="173"/>
        <v>5715.359807288516</v>
      </c>
      <c r="CJ282" s="87">
        <f t="shared" si="174"/>
        <v>-20413.1666426333</v>
      </c>
      <c r="CK282" s="87">
        <f t="shared" si="175"/>
        <v>-8141.266330432371</v>
      </c>
      <c r="CL282" s="87">
        <f t="shared" si="176"/>
        <v>3310.6609573488095</v>
      </c>
      <c r="CM282" s="87">
        <f t="shared" si="177"/>
        <v>1950.1813934144059</v>
      </c>
      <c r="CN282" s="87">
        <f t="shared" si="178"/>
        <v>690.2894962489459</v>
      </c>
      <c r="CO282" s="87">
        <f t="shared" si="179"/>
        <v>3187.920018676029</v>
      </c>
      <c r="CP282" s="87">
        <f t="shared" si="180"/>
        <v>-1736.0294322591758</v>
      </c>
      <c r="CQ282" s="87">
        <f t="shared" si="181"/>
        <v>-9950.838483056794</v>
      </c>
      <c r="CR282" s="87">
        <f t="shared" si="182"/>
        <v>3016.3393005915254</v>
      </c>
      <c r="CS282" s="87">
        <f t="shared" si="183"/>
        <v>-1450.530103901682</v>
      </c>
      <c r="CT282" s="9">
        <f t="shared" si="184"/>
        <v>-15753.740258474221</v>
      </c>
    </row>
    <row r="283" spans="1:98" ht="13.5">
      <c r="A283" s="113" t="s">
        <v>223</v>
      </c>
      <c r="B283" s="112" t="s">
        <v>222</v>
      </c>
      <c r="C283" s="87">
        <v>3394.22</v>
      </c>
      <c r="D283" s="87">
        <v>6637.96</v>
      </c>
      <c r="E283" s="87">
        <v>7800.15</v>
      </c>
      <c r="F283" s="87">
        <v>13743.66</v>
      </c>
      <c r="G283" s="87">
        <v>18148.74</v>
      </c>
      <c r="H283" s="87">
        <v>28981.13</v>
      </c>
      <c r="I283" s="87">
        <v>22943.37</v>
      </c>
      <c r="J283" s="87">
        <v>37698.05</v>
      </c>
      <c r="K283" s="87">
        <v>11560.82</v>
      </c>
      <c r="L283" s="87">
        <v>19865.78</v>
      </c>
      <c r="M283" s="87">
        <v>7798.97</v>
      </c>
      <c r="N283" s="87">
        <v>15832.09</v>
      </c>
      <c r="O283" s="86">
        <v>18190.06</v>
      </c>
      <c r="P283" s="87">
        <v>16374.18</v>
      </c>
      <c r="Q283" s="87">
        <v>11926.04</v>
      </c>
      <c r="R283" s="87">
        <v>12864.44</v>
      </c>
      <c r="S283" s="87">
        <v>9603.85</v>
      </c>
      <c r="T283" s="87">
        <v>11717.85</v>
      </c>
      <c r="U283" s="87">
        <v>12503.98</v>
      </c>
      <c r="W283" s="110">
        <v>0.9835236416583646</v>
      </c>
      <c r="X283" s="110">
        <v>0.21823204419889497</v>
      </c>
      <c r="Y283" s="110">
        <v>0.7636331922046207</v>
      </c>
      <c r="Z283" s="110">
        <v>0.3145117784571121</v>
      </c>
      <c r="AA283" s="110">
        <v>0.6005471956224351</v>
      </c>
      <c r="AB283" s="110">
        <v>-0.1944145299145299</v>
      </c>
      <c r="AC283" s="110">
        <v>0.6430848721798128</v>
      </c>
      <c r="AD283" s="110">
        <v>-0.7204108054356495</v>
      </c>
      <c r="AE283" s="110">
        <v>0.7728123051340681</v>
      </c>
      <c r="AF283" s="110">
        <v>-0.6064928804992118</v>
      </c>
      <c r="AG283" s="110">
        <v>1.0319307422366415</v>
      </c>
      <c r="AH283" s="110">
        <v>0.13923081309621765</v>
      </c>
      <c r="AI283" s="110">
        <v>-0.08853371509232799</v>
      </c>
      <c r="AJ283" s="110">
        <v>-0.19100601743250978</v>
      </c>
      <c r="AK283" s="110">
        <v>0.10845953326713009</v>
      </c>
      <c r="AL283" s="110">
        <v>-0.2516019135474117</v>
      </c>
      <c r="AM283" s="110">
        <v>0.2220557033053745</v>
      </c>
      <c r="AN283" s="110">
        <v>0.09640828141426483</v>
      </c>
      <c r="AP283" s="7">
        <v>0.13090808153579486</v>
      </c>
      <c r="AQ283" s="7">
        <v>0.11695234429407464</v>
      </c>
      <c r="AR283" s="7">
        <v>0.13757568108034796</v>
      </c>
      <c r="AS283" s="7">
        <v>0.10747454650837346</v>
      </c>
      <c r="AT283" s="7">
        <v>0.11727035796440975</v>
      </c>
      <c r="AU283" s="7">
        <v>0.10499844576686018</v>
      </c>
      <c r="AV283" s="7">
        <v>0.08873889830367573</v>
      </c>
      <c r="AW283" s="7">
        <v>0.11822905732411294</v>
      </c>
      <c r="AX283" s="7">
        <v>0.11088262031466006</v>
      </c>
      <c r="AY283" s="7">
        <v>0.11756041186831763</v>
      </c>
      <c r="AZ283" s="7">
        <v>0.10419995885510236</v>
      </c>
      <c r="BA283" s="7">
        <v>0.10913216795733288</v>
      </c>
      <c r="BB283" s="7">
        <v>0.08018</v>
      </c>
      <c r="BC283" s="7">
        <v>0.08398</v>
      </c>
      <c r="BD283" s="7">
        <v>0.08910000000000001</v>
      </c>
      <c r="BE283" s="7">
        <v>0.08034</v>
      </c>
      <c r="BF283" s="7">
        <v>0.06251</v>
      </c>
      <c r="BG283" s="7">
        <v>0.07835</v>
      </c>
      <c r="BI283" s="87">
        <f t="shared" si="148"/>
        <v>3338.295614989654</v>
      </c>
      <c r="BJ283" s="87">
        <f t="shared" si="149"/>
        <v>1448.615580110497</v>
      </c>
      <c r="BK283" s="87">
        <f t="shared" si="150"/>
        <v>5956.453444174872</v>
      </c>
      <c r="BL283" s="87">
        <f t="shared" si="151"/>
        <v>4322.542949109873</v>
      </c>
      <c r="BM283" s="87">
        <f t="shared" si="152"/>
        <v>10899.174911080714</v>
      </c>
      <c r="BN283" s="87">
        <f t="shared" si="153"/>
        <v>-5634.3527653418805</v>
      </c>
      <c r="BO283" s="87">
        <f t="shared" si="154"/>
        <v>14754.534163824152</v>
      </c>
      <c r="BP283" s="87">
        <f t="shared" si="155"/>
        <v>-27158.08256385339</v>
      </c>
      <c r="BQ283" s="87">
        <f t="shared" si="156"/>
        <v>8934.343953440037</v>
      </c>
      <c r="BR283" s="87">
        <f t="shared" si="157"/>
        <v>-12048.45413556363</v>
      </c>
      <c r="BS283" s="87">
        <f t="shared" si="158"/>
        <v>8047.996900781301</v>
      </c>
      <c r="BT283" s="87">
        <f t="shared" si="159"/>
        <v>2204.3147637124966</v>
      </c>
      <c r="BU283" s="87">
        <f t="shared" si="160"/>
        <v>-1610.4335895523518</v>
      </c>
      <c r="BV283" s="87">
        <f t="shared" si="161"/>
        <v>-3127.566910523053</v>
      </c>
      <c r="BW283" s="87">
        <f t="shared" si="162"/>
        <v>1293.4927321251243</v>
      </c>
      <c r="BX283" s="87">
        <f t="shared" si="163"/>
        <v>-3236.7177207158647</v>
      </c>
      <c r="BY283" s="87">
        <f t="shared" si="164"/>
        <v>2132.5896661893207</v>
      </c>
      <c r="BZ283" s="87">
        <f t="shared" si="165"/>
        <v>1129.6977803701432</v>
      </c>
      <c r="CB283" s="87">
        <f t="shared" si="166"/>
        <v>2893.9647864792287</v>
      </c>
      <c r="CC283" s="87">
        <f t="shared" si="167"/>
        <v>672.2905967802012</v>
      </c>
      <c r="CD283" s="87">
        <f t="shared" si="168"/>
        <v>4883.342495395996</v>
      </c>
      <c r="CE283" s="87">
        <f t="shared" si="169"/>
        <v>2845.449323244601</v>
      </c>
      <c r="CF283" s="87">
        <f t="shared" si="170"/>
        <v>8770.86567467771</v>
      </c>
      <c r="CG283" s="87">
        <f t="shared" si="171"/>
        <v>-8677.326371909205</v>
      </c>
      <c r="CH283" s="87">
        <f t="shared" si="172"/>
        <v>12718.564786650546</v>
      </c>
      <c r="CI283" s="87">
        <f t="shared" si="173"/>
        <v>-31615.087478310663</v>
      </c>
      <c r="CJ283" s="87">
        <f t="shared" si="174"/>
        <v>7652.449938853909</v>
      </c>
      <c r="CK283" s="87">
        <f t="shared" si="175"/>
        <v>-14383.88341444902</v>
      </c>
      <c r="CL283" s="87">
        <f t="shared" si="176"/>
        <v>7235.344547669122</v>
      </c>
      <c r="CM283" s="87">
        <f t="shared" si="177"/>
        <v>476.5244587168862</v>
      </c>
      <c r="CN283" s="87">
        <f t="shared" si="178"/>
        <v>-3068.912600352352</v>
      </c>
      <c r="CO283" s="87">
        <f t="shared" si="179"/>
        <v>-4502.670546923053</v>
      </c>
      <c r="CP283" s="87">
        <f t="shared" si="180"/>
        <v>230.88256812512404</v>
      </c>
      <c r="CQ283" s="87">
        <f t="shared" si="181"/>
        <v>-4270.246830315865</v>
      </c>
      <c r="CR283" s="87">
        <f t="shared" si="182"/>
        <v>1532.2530026893207</v>
      </c>
      <c r="CS283" s="87">
        <f t="shared" si="183"/>
        <v>211.6042328701431</v>
      </c>
      <c r="CT283" s="9">
        <f t="shared" si="184"/>
        <v>-16394.59083010737</v>
      </c>
    </row>
    <row r="284" spans="1:98" ht="13.5">
      <c r="A284" s="113" t="s">
        <v>6</v>
      </c>
      <c r="B284" s="112" t="s">
        <v>5</v>
      </c>
      <c r="C284" s="87">
        <v>153.69</v>
      </c>
      <c r="D284" s="87">
        <v>131.36</v>
      </c>
      <c r="E284" s="87">
        <v>256.79</v>
      </c>
      <c r="F284" s="87">
        <v>1144.94</v>
      </c>
      <c r="G284" s="87">
        <v>4410.51</v>
      </c>
      <c r="H284" s="87">
        <v>8502.18</v>
      </c>
      <c r="I284" s="87">
        <v>26779.95</v>
      </c>
      <c r="J284" s="87">
        <v>10649.89</v>
      </c>
      <c r="K284" s="87">
        <v>17249.25</v>
      </c>
      <c r="L284" s="87">
        <v>20033.15</v>
      </c>
      <c r="M284" s="87">
        <v>14019.2</v>
      </c>
      <c r="N284" s="87">
        <v>17240.89</v>
      </c>
      <c r="O284" s="86">
        <v>17129.56</v>
      </c>
      <c r="P284" s="87">
        <v>16748.21</v>
      </c>
      <c r="Q284" s="87">
        <v>19672.42</v>
      </c>
      <c r="R284" s="87">
        <v>16607.66</v>
      </c>
      <c r="S284" s="87">
        <v>16257.52</v>
      </c>
      <c r="T284" s="87">
        <v>16555.13</v>
      </c>
      <c r="U284" s="87">
        <v>17542.77</v>
      </c>
      <c r="W284" s="110">
        <v>-0.21527041357370091</v>
      </c>
      <c r="X284" s="110">
        <v>0</v>
      </c>
      <c r="Y284" s="110">
        <v>0.659009009009009</v>
      </c>
      <c r="Z284" s="110">
        <v>0.6888406190605485</v>
      </c>
      <c r="AA284" s="110">
        <v>0.23135048231511246</v>
      </c>
      <c r="AB284" s="110">
        <v>0.18840579710144945</v>
      </c>
      <c r="AC284" s="110">
        <v>-0.6311799604482531</v>
      </c>
      <c r="AD284" s="110">
        <v>0.6154304438486744</v>
      </c>
      <c r="AE284" s="110">
        <v>0.15028581965701648</v>
      </c>
      <c r="AF284" s="110">
        <v>-0.2813401731324142</v>
      </c>
      <c r="AG284" s="110">
        <v>0.2917689047512826</v>
      </c>
      <c r="AH284" s="110">
        <v>0.03816266620618203</v>
      </c>
      <c r="AI284" s="110">
        <v>0.04190232217712442</v>
      </c>
      <c r="AJ284" s="110">
        <v>0.24205316516324737</v>
      </c>
      <c r="AK284" s="110">
        <v>-0.08739523882975986</v>
      </c>
      <c r="AL284" s="110">
        <v>0.04790343253940299</v>
      </c>
      <c r="AM284" s="110">
        <v>0.06317374122960295</v>
      </c>
      <c r="AN284" s="110">
        <v>0.13202609421224287</v>
      </c>
      <c r="AP284" s="7">
        <v>0.15732891227030427</v>
      </c>
      <c r="AQ284" s="7">
        <v>0.13886634720733926</v>
      </c>
      <c r="AR284" s="7">
        <v>0.14239073466820595</v>
      </c>
      <c r="AS284" s="7">
        <v>0.10106070216692536</v>
      </c>
      <c r="AT284" s="7">
        <v>0.11104119216495012</v>
      </c>
      <c r="AU284" s="7">
        <v>0.09539225460876694</v>
      </c>
      <c r="AV284" s="7">
        <v>0.08451869948610197</v>
      </c>
      <c r="AW284" s="7">
        <v>0.1074324211699747</v>
      </c>
      <c r="AX284" s="7">
        <v>0.0905207514388443</v>
      </c>
      <c r="AY284" s="7">
        <v>0.08791530766927592</v>
      </c>
      <c r="AZ284" s="7">
        <v>0.07643255895556009</v>
      </c>
      <c r="BA284" s="7">
        <v>0.07511419521950119</v>
      </c>
      <c r="BB284" s="7">
        <v>0.08018</v>
      </c>
      <c r="BC284" s="7">
        <v>0.08398</v>
      </c>
      <c r="BD284" s="7">
        <v>0.08910000000000001</v>
      </c>
      <c r="BE284" s="7">
        <v>0.08034</v>
      </c>
      <c r="BF284" s="7">
        <v>0.06251</v>
      </c>
      <c r="BG284" s="7">
        <v>0.07835</v>
      </c>
      <c r="BI284" s="87">
        <f t="shared" si="148"/>
        <v>-33.08490986214209</v>
      </c>
      <c r="BJ284" s="87">
        <f t="shared" si="149"/>
        <v>0</v>
      </c>
      <c r="BK284" s="87">
        <f t="shared" si="150"/>
        <v>169.22692342342344</v>
      </c>
      <c r="BL284" s="87">
        <f t="shared" si="151"/>
        <v>788.6811783871844</v>
      </c>
      <c r="BM284" s="87">
        <f t="shared" si="152"/>
        <v>1020.3736157556267</v>
      </c>
      <c r="BN284" s="87">
        <f t="shared" si="153"/>
        <v>1601.8600000000015</v>
      </c>
      <c r="BO284" s="87">
        <f t="shared" si="154"/>
        <v>-16902.967781806197</v>
      </c>
      <c r="BP284" s="87">
        <f t="shared" si="155"/>
        <v>6554.266529639559</v>
      </c>
      <c r="BQ284" s="87">
        <f t="shared" si="156"/>
        <v>2592.3176747187917</v>
      </c>
      <c r="BR284" s="87">
        <f t="shared" si="157"/>
        <v>-5636.129889387625</v>
      </c>
      <c r="BS284" s="87">
        <f t="shared" si="158"/>
        <v>4090.366629489181</v>
      </c>
      <c r="BT284" s="87">
        <f t="shared" si="159"/>
        <v>657.9583301675017</v>
      </c>
      <c r="BU284" s="87">
        <f t="shared" si="160"/>
        <v>717.7683418723834</v>
      </c>
      <c r="BV284" s="87">
        <f t="shared" si="161"/>
        <v>4053.957241318751</v>
      </c>
      <c r="BW284" s="87">
        <f t="shared" si="162"/>
        <v>-1719.2758442593442</v>
      </c>
      <c r="BX284" s="87">
        <f t="shared" si="163"/>
        <v>795.5639204473415</v>
      </c>
      <c r="BY284" s="87">
        <f t="shared" si="164"/>
        <v>1027.0483615150947</v>
      </c>
      <c r="BZ284" s="87">
        <f t="shared" si="165"/>
        <v>2185.7091530759285</v>
      </c>
      <c r="CB284" s="87">
        <f t="shared" si="166"/>
        <v>-57.26479038896515</v>
      </c>
      <c r="CC284" s="87">
        <f t="shared" si="167"/>
        <v>-18.241483369156086</v>
      </c>
      <c r="CD284" s="87">
        <f t="shared" si="168"/>
        <v>132.66240666797484</v>
      </c>
      <c r="CE284" s="87">
        <f t="shared" si="169"/>
        <v>672.9727380481849</v>
      </c>
      <c r="CF284" s="87">
        <f t="shared" si="170"/>
        <v>530.6253273001926</v>
      </c>
      <c r="CG284" s="87">
        <f t="shared" si="171"/>
        <v>790.8178807104354</v>
      </c>
      <c r="CH284" s="87">
        <f t="shared" si="172"/>
        <v>-19166.374328109032</v>
      </c>
      <c r="CI284" s="87">
        <f t="shared" si="173"/>
        <v>5410.123061745658</v>
      </c>
      <c r="CJ284" s="87">
        <f t="shared" si="174"/>
        <v>1030.9026029623064</v>
      </c>
      <c r="CK284" s="87">
        <f t="shared" si="175"/>
        <v>-7397.350435222379</v>
      </c>
      <c r="CL284" s="87">
        <f t="shared" si="176"/>
        <v>3018.8432989793932</v>
      </c>
      <c r="CM284" s="87">
        <f t="shared" si="177"/>
        <v>-637.0772470504442</v>
      </c>
      <c r="CN284" s="87">
        <f t="shared" si="178"/>
        <v>-655.6797789276168</v>
      </c>
      <c r="CO284" s="87">
        <f t="shared" si="179"/>
        <v>2647.442565518751</v>
      </c>
      <c r="CP284" s="87">
        <f t="shared" si="180"/>
        <v>-3472.0884662593444</v>
      </c>
      <c r="CQ284" s="87">
        <f t="shared" si="181"/>
        <v>-538.6954839526585</v>
      </c>
      <c r="CR284" s="87">
        <f t="shared" si="182"/>
        <v>10.790786315094667</v>
      </c>
      <c r="CS284" s="87">
        <f t="shared" si="183"/>
        <v>888.6147175759284</v>
      </c>
      <c r="CT284" s="9">
        <f t="shared" si="184"/>
        <v>-16808.97662745568</v>
      </c>
    </row>
    <row r="285" spans="1:98" ht="13.5">
      <c r="A285" s="113" t="s">
        <v>353</v>
      </c>
      <c r="B285" s="112" t="s">
        <v>352</v>
      </c>
      <c r="C285" s="87">
        <v>7315.76</v>
      </c>
      <c r="D285" s="87">
        <v>8398.29</v>
      </c>
      <c r="E285" s="87">
        <v>7412.34</v>
      </c>
      <c r="F285" s="87">
        <v>8605.14</v>
      </c>
      <c r="G285" s="87">
        <v>10554.15</v>
      </c>
      <c r="H285" s="87">
        <v>17534.72</v>
      </c>
      <c r="I285" s="87">
        <v>18163.45</v>
      </c>
      <c r="J285" s="87">
        <v>22737.25</v>
      </c>
      <c r="K285" s="87">
        <v>16625.41</v>
      </c>
      <c r="L285" s="87">
        <v>17806</v>
      </c>
      <c r="M285" s="87">
        <v>19190.13</v>
      </c>
      <c r="N285" s="87">
        <v>24167.88</v>
      </c>
      <c r="O285" s="86">
        <v>20853.99</v>
      </c>
      <c r="P285" s="87">
        <v>14530.18</v>
      </c>
      <c r="Q285" s="87">
        <v>14166.67</v>
      </c>
      <c r="R285" s="87">
        <v>9053.53</v>
      </c>
      <c r="S285" s="87">
        <v>1824.93</v>
      </c>
      <c r="T285" s="87">
        <v>3508.11</v>
      </c>
      <c r="U285" s="87">
        <v>3605.42</v>
      </c>
      <c r="W285" s="110">
        <v>0.15659113842766725</v>
      </c>
      <c r="X285" s="110">
        <v>-0.04497144670050768</v>
      </c>
      <c r="Y285" s="110">
        <v>0.18138028402956574</v>
      </c>
      <c r="Z285" s="110">
        <v>0.24492091388400716</v>
      </c>
      <c r="AA285" s="110">
        <v>0.6766615845050536</v>
      </c>
      <c r="AB285" s="110">
        <v>0.056345143472989356</v>
      </c>
      <c r="AC285" s="110">
        <v>0.27945161804559215</v>
      </c>
      <c r="AD285" s="110">
        <v>-0.21559930226763013</v>
      </c>
      <c r="AE285" s="110">
        <v>0.08116779973314703</v>
      </c>
      <c r="AF285" s="110">
        <v>0.08139159051508837</v>
      </c>
      <c r="AG285" s="110">
        <v>0.2575061815612858</v>
      </c>
      <c r="AH285" s="110">
        <v>-0.07229904926534148</v>
      </c>
      <c r="AI285" s="110">
        <v>-0.2468364307159111</v>
      </c>
      <c r="AJ285" s="110">
        <v>0.01921673408295299</v>
      </c>
      <c r="AK285" s="110">
        <v>-0.33490402878832926</v>
      </c>
      <c r="AL285" s="110">
        <v>-0.7743669052604687</v>
      </c>
      <c r="AM285" s="110">
        <v>0.9216522776441092</v>
      </c>
      <c r="AN285" s="110">
        <v>0.027156129330934586</v>
      </c>
      <c r="AP285" s="7">
        <v>0.10684</v>
      </c>
      <c r="AQ285" s="7">
        <v>0.09475</v>
      </c>
      <c r="AR285" s="7">
        <v>0.11835000000000001</v>
      </c>
      <c r="AS285" s="7">
        <v>0.09015000000000001</v>
      </c>
      <c r="AT285" s="7">
        <v>0.10097</v>
      </c>
      <c r="AU285" s="7">
        <v>0.08858</v>
      </c>
      <c r="AV285" s="7">
        <v>0.07447000000000001</v>
      </c>
      <c r="AW285" s="7">
        <v>0.09794200000000003</v>
      </c>
      <c r="AX285" s="7">
        <v>0.08304800000000001</v>
      </c>
      <c r="AY285" s="7">
        <v>0.0824</v>
      </c>
      <c r="AZ285" s="7">
        <v>0.06986700000000001</v>
      </c>
      <c r="BA285" s="7">
        <v>0.074631</v>
      </c>
      <c r="BB285" s="7">
        <v>0.08018</v>
      </c>
      <c r="BC285" s="7">
        <v>0.08398</v>
      </c>
      <c r="BD285" s="7">
        <v>0.08910000000000001</v>
      </c>
      <c r="BE285" s="7">
        <v>0.08034</v>
      </c>
      <c r="BF285" s="7">
        <v>0.06251</v>
      </c>
      <c r="BG285" s="7">
        <v>0.07835</v>
      </c>
      <c r="BI285" s="87">
        <f t="shared" si="148"/>
        <v>1145.583186863591</v>
      </c>
      <c r="BJ285" s="87">
        <f t="shared" si="149"/>
        <v>-377.6832511104067</v>
      </c>
      <c r="BK285" s="87">
        <f t="shared" si="150"/>
        <v>1344.4523345237114</v>
      </c>
      <c r="BL285" s="87">
        <f t="shared" si="151"/>
        <v>2107.5787528998253</v>
      </c>
      <c r="BM285" s="87">
        <f t="shared" si="152"/>
        <v>7141.587862104012</v>
      </c>
      <c r="BN285" s="87">
        <f t="shared" si="153"/>
        <v>987.996314158696</v>
      </c>
      <c r="BO285" s="87">
        <f t="shared" si="154"/>
        <v>5075.805491790211</v>
      </c>
      <c r="BP285" s="87">
        <f t="shared" si="155"/>
        <v>-4902.135235484673</v>
      </c>
      <c r="BQ285" s="87">
        <f t="shared" si="156"/>
        <v>1349.44794936146</v>
      </c>
      <c r="BR285" s="87">
        <f t="shared" si="157"/>
        <v>1449.2586607116637</v>
      </c>
      <c r="BS285" s="87">
        <f t="shared" si="158"/>
        <v>4941.5770999646775</v>
      </c>
      <c r="BT285" s="87">
        <f t="shared" si="159"/>
        <v>-1747.314746758861</v>
      </c>
      <c r="BU285" s="87">
        <f t="shared" si="160"/>
        <v>-5147.524457785304</v>
      </c>
      <c r="BV285" s="87">
        <f t="shared" si="161"/>
        <v>279.2226052374419</v>
      </c>
      <c r="BW285" s="87">
        <f t="shared" si="162"/>
        <v>-4744.4748575147605</v>
      </c>
      <c r="BX285" s="87">
        <f t="shared" si="163"/>
        <v>-7010.754007782812</v>
      </c>
      <c r="BY285" s="87">
        <f t="shared" si="164"/>
        <v>1681.9508910410643</v>
      </c>
      <c r="BZ285" s="87">
        <f t="shared" si="165"/>
        <v>95.26668886714494</v>
      </c>
      <c r="CB285" s="87">
        <f t="shared" si="166"/>
        <v>363.96738846359096</v>
      </c>
      <c r="CC285" s="87">
        <f t="shared" si="167"/>
        <v>-1173.4212286104068</v>
      </c>
      <c r="CD285" s="87">
        <f t="shared" si="168"/>
        <v>467.20189552371124</v>
      </c>
      <c r="CE285" s="87">
        <f t="shared" si="169"/>
        <v>1331.8253818998253</v>
      </c>
      <c r="CF285" s="87">
        <f t="shared" si="170"/>
        <v>6075.935336604011</v>
      </c>
      <c r="CG285" s="87">
        <f t="shared" si="171"/>
        <v>-565.2291834413043</v>
      </c>
      <c r="CH285" s="87">
        <f t="shared" si="172"/>
        <v>3723.1733702902106</v>
      </c>
      <c r="CI285" s="87">
        <f t="shared" si="173"/>
        <v>-7129.066974984674</v>
      </c>
      <c r="CJ285" s="87">
        <f t="shared" si="174"/>
        <v>-31.259100318540245</v>
      </c>
      <c r="CK285" s="87">
        <f t="shared" si="175"/>
        <v>-17.95573928833642</v>
      </c>
      <c r="CL285" s="87">
        <f t="shared" si="176"/>
        <v>3600.820287254677</v>
      </c>
      <c r="CM285" s="87">
        <f t="shared" si="177"/>
        <v>-3550.9877990388613</v>
      </c>
      <c r="CN285" s="87">
        <f t="shared" si="178"/>
        <v>-6819.597375985304</v>
      </c>
      <c r="CO285" s="87">
        <f t="shared" si="179"/>
        <v>-941.0219111625581</v>
      </c>
      <c r="CP285" s="87">
        <f t="shared" si="180"/>
        <v>-6006.725154514761</v>
      </c>
      <c r="CQ285" s="87">
        <f t="shared" si="181"/>
        <v>-7738.114607982811</v>
      </c>
      <c r="CR285" s="87">
        <f t="shared" si="182"/>
        <v>1567.8745167410643</v>
      </c>
      <c r="CS285" s="87">
        <f t="shared" si="183"/>
        <v>-179.5937296328551</v>
      </c>
      <c r="CT285" s="9">
        <f t="shared" si="184"/>
        <v>-17022.174628183322</v>
      </c>
    </row>
    <row r="286" spans="1:98" ht="13.5">
      <c r="A286" s="113" t="s">
        <v>641</v>
      </c>
      <c r="B286" s="112" t="s">
        <v>640</v>
      </c>
      <c r="C286" s="87">
        <v>4331.12</v>
      </c>
      <c r="D286" s="87">
        <v>5330.87</v>
      </c>
      <c r="E286" s="87">
        <v>5598.58</v>
      </c>
      <c r="F286" s="87">
        <v>9751.46</v>
      </c>
      <c r="G286" s="87">
        <v>13236.41</v>
      </c>
      <c r="H286" s="87">
        <v>21776.23</v>
      </c>
      <c r="I286" s="87">
        <v>30616.68</v>
      </c>
      <c r="J286" s="87">
        <v>29455.91</v>
      </c>
      <c r="K286" s="87">
        <v>40863.25</v>
      </c>
      <c r="L286" s="87">
        <v>30047.72</v>
      </c>
      <c r="M286" s="87">
        <v>17401.99</v>
      </c>
      <c r="N286" s="87">
        <v>25674.35</v>
      </c>
      <c r="O286" s="86">
        <v>25985.45</v>
      </c>
      <c r="P286" s="87">
        <v>24521.65</v>
      </c>
      <c r="Q286" s="87">
        <v>29600.01</v>
      </c>
      <c r="R286" s="87">
        <v>55522.1</v>
      </c>
      <c r="S286" s="87">
        <v>32510.55</v>
      </c>
      <c r="T286" s="87">
        <v>33682.65</v>
      </c>
      <c r="U286" s="87">
        <v>37461.73</v>
      </c>
      <c r="W286" s="110">
        <v>0.09048372669097926</v>
      </c>
      <c r="X286" s="110">
        <v>0.08404846037354874</v>
      </c>
      <c r="Y286" s="110">
        <v>0.699825378346915</v>
      </c>
      <c r="Z286" s="110">
        <v>0.4314967640310925</v>
      </c>
      <c r="AA286" s="110">
        <v>0.7540426753420728</v>
      </c>
      <c r="AB286" s="110">
        <v>0.4172189946267353</v>
      </c>
      <c r="AC286" s="110">
        <v>0.009497781926308013</v>
      </c>
      <c r="AD286" s="110">
        <v>0.40029168970316276</v>
      </c>
      <c r="AE286" s="110">
        <v>-0.24853130382099264</v>
      </c>
      <c r="AF286" s="110">
        <v>-0.3990125917202645</v>
      </c>
      <c r="AG286" s="110">
        <v>0.4208733400660205</v>
      </c>
      <c r="AH286" s="110">
        <v>0.03521985890839652</v>
      </c>
      <c r="AI286" s="110">
        <v>-0.01891689988287082</v>
      </c>
      <c r="AJ286" s="110">
        <v>0.2684964387442068</v>
      </c>
      <c r="AK286" s="110">
        <v>0.19353579668687337</v>
      </c>
      <c r="AL286" s="110">
        <v>-0.4033129122167949</v>
      </c>
      <c r="AM286" s="110">
        <v>0.00755475288072649</v>
      </c>
      <c r="AN286" s="110">
        <v>0.09393518624773356</v>
      </c>
      <c r="AP286" s="7">
        <v>0.12107586855084344</v>
      </c>
      <c r="AQ286" s="7">
        <v>0.10832318219120834</v>
      </c>
      <c r="AR286" s="7">
        <v>0.12762015006059718</v>
      </c>
      <c r="AS286" s="7">
        <v>0.09291682317315078</v>
      </c>
      <c r="AT286" s="7">
        <v>0.10298209915493776</v>
      </c>
      <c r="AU286" s="7">
        <v>0.09042537053856603</v>
      </c>
      <c r="AV286" s="7">
        <v>0.07532130235094205</v>
      </c>
      <c r="AW286" s="7">
        <v>0.09794200000000003</v>
      </c>
      <c r="AX286" s="7">
        <v>0.08304800000000001</v>
      </c>
      <c r="AY286" s="7">
        <v>0.08194880476424318</v>
      </c>
      <c r="AZ286" s="7">
        <v>0.07073978593842391</v>
      </c>
      <c r="BA286" s="7">
        <v>0.07623994192784853</v>
      </c>
      <c r="BB286" s="7">
        <v>0.08018</v>
      </c>
      <c r="BC286" s="7">
        <v>0.08398</v>
      </c>
      <c r="BD286" s="7">
        <v>0.08910000000000001</v>
      </c>
      <c r="BE286" s="7">
        <v>0.08034</v>
      </c>
      <c r="BF286" s="7">
        <v>0.06251</v>
      </c>
      <c r="BG286" s="7">
        <v>0.07835</v>
      </c>
      <c r="BI286" s="87">
        <f t="shared" si="148"/>
        <v>391.8958783458341</v>
      </c>
      <c r="BJ286" s="87">
        <f t="shared" si="149"/>
        <v>448.05141595153975</v>
      </c>
      <c r="BK286" s="87">
        <f t="shared" si="150"/>
        <v>3918.0283667054714</v>
      </c>
      <c r="BL286" s="87">
        <f t="shared" si="151"/>
        <v>4207.723434578636</v>
      </c>
      <c r="BM286" s="87">
        <f t="shared" si="152"/>
        <v>9980.818008324566</v>
      </c>
      <c r="BN286" s="87">
        <f t="shared" si="153"/>
        <v>9085.456787360552</v>
      </c>
      <c r="BO286" s="87">
        <f t="shared" si="154"/>
        <v>290.79054994755603</v>
      </c>
      <c r="BP286" s="87">
        <f t="shared" si="155"/>
        <v>11790.955985644288</v>
      </c>
      <c r="BQ286" s="87">
        <f t="shared" si="156"/>
        <v>-10155.796800863178</v>
      </c>
      <c r="BR286" s="87">
        <f t="shared" si="157"/>
        <v>-11989.418632484827</v>
      </c>
      <c r="BS286" s="87">
        <f t="shared" si="158"/>
        <v>7324.033655095489</v>
      </c>
      <c r="BT286" s="87">
        <f t="shared" si="159"/>
        <v>904.2469845647901</v>
      </c>
      <c r="BU286" s="87">
        <f t="shared" si="160"/>
        <v>-491.56415606134556</v>
      </c>
      <c r="BV286" s="87">
        <f t="shared" si="161"/>
        <v>6583.975697131879</v>
      </c>
      <c r="BW286" s="87">
        <f t="shared" si="162"/>
        <v>5728.661517289418</v>
      </c>
      <c r="BX286" s="87">
        <f t="shared" si="163"/>
        <v>-22392.779843392105</v>
      </c>
      <c r="BY286" s="87">
        <f t="shared" si="164"/>
        <v>245.60917126650259</v>
      </c>
      <c r="BZ286" s="87">
        <f t="shared" si="165"/>
        <v>3163.986001067223</v>
      </c>
      <c r="CB286" s="87">
        <f t="shared" si="166"/>
        <v>-132.49823745209497</v>
      </c>
      <c r="CC286" s="87">
        <f t="shared" si="167"/>
        <v>-129.40538629610705</v>
      </c>
      <c r="CD286" s="87">
        <f t="shared" si="168"/>
        <v>3203.5367469792136</v>
      </c>
      <c r="CE286" s="87">
        <f t="shared" si="169"/>
        <v>3301.6487500785843</v>
      </c>
      <c r="CF286" s="87">
        <f t="shared" si="170"/>
        <v>8617.704721249156</v>
      </c>
      <c r="CG286" s="87">
        <f t="shared" si="171"/>
        <v>7116.333120677514</v>
      </c>
      <c r="CH286" s="87">
        <f t="shared" si="172"/>
        <v>-2015.2976613144842</v>
      </c>
      <c r="CI286" s="87">
        <f t="shared" si="173"/>
        <v>8905.985248424287</v>
      </c>
      <c r="CJ286" s="87">
        <f t="shared" si="174"/>
        <v>-13549.407986863178</v>
      </c>
      <c r="CK286" s="87">
        <f t="shared" si="175"/>
        <v>-14451.79337237547</v>
      </c>
      <c r="CL286" s="87">
        <f t="shared" si="176"/>
        <v>6093.020607592895</v>
      </c>
      <c r="CM286" s="87">
        <f t="shared" si="177"/>
        <v>-1053.1639684704676</v>
      </c>
      <c r="CN286" s="87">
        <f t="shared" si="178"/>
        <v>-2575.0775370613455</v>
      </c>
      <c r="CO286" s="87">
        <f t="shared" si="179"/>
        <v>4524.64753013188</v>
      </c>
      <c r="CP286" s="87">
        <f t="shared" si="180"/>
        <v>3091.3006262894182</v>
      </c>
      <c r="CQ286" s="87">
        <f t="shared" si="181"/>
        <v>-26853.425357392105</v>
      </c>
      <c r="CR286" s="87">
        <f t="shared" si="182"/>
        <v>-1786.6253092334973</v>
      </c>
      <c r="CS286" s="87">
        <f t="shared" si="183"/>
        <v>524.9503735672228</v>
      </c>
      <c r="CT286" s="9">
        <f t="shared" si="184"/>
        <v>-17167.56709146858</v>
      </c>
    </row>
    <row r="287" spans="1:98" ht="13.5">
      <c r="A287" s="113" t="s">
        <v>617</v>
      </c>
      <c r="B287" s="112" t="s">
        <v>616</v>
      </c>
      <c r="C287" s="87">
        <v>5475.75</v>
      </c>
      <c r="D287" s="87">
        <v>5587.64</v>
      </c>
      <c r="E287" s="87">
        <v>5631.49</v>
      </c>
      <c r="F287" s="87">
        <v>7751.46</v>
      </c>
      <c r="G287" s="87">
        <v>10983.48</v>
      </c>
      <c r="H287" s="87">
        <v>15050.13</v>
      </c>
      <c r="I287" s="87">
        <v>16031.95</v>
      </c>
      <c r="J287" s="87">
        <v>22017.59</v>
      </c>
      <c r="K287" s="87">
        <v>18661.41</v>
      </c>
      <c r="L287" s="87">
        <v>18108.69</v>
      </c>
      <c r="M287" s="87">
        <v>16222.59</v>
      </c>
      <c r="N287" s="87">
        <v>20129.39</v>
      </c>
      <c r="O287" s="86">
        <v>27392.77</v>
      </c>
      <c r="P287" s="87">
        <v>26295.6</v>
      </c>
      <c r="Q287" s="87">
        <v>29907.2</v>
      </c>
      <c r="R287" s="87">
        <v>21756.13</v>
      </c>
      <c r="S287" s="87">
        <v>10460.38</v>
      </c>
      <c r="T287" s="87">
        <v>10127.75</v>
      </c>
      <c r="U287" s="87">
        <v>14753.79</v>
      </c>
      <c r="W287" s="110">
        <v>0.05601317957166385</v>
      </c>
      <c r="X287" s="110">
        <v>0.09048361934477378</v>
      </c>
      <c r="Y287" s="110">
        <v>0.4701001430615164</v>
      </c>
      <c r="Z287" s="110">
        <v>0.4676917088361232</v>
      </c>
      <c r="AA287" s="110">
        <v>0.47235114706272374</v>
      </c>
      <c r="AB287" s="110">
        <v>0.08736377555615604</v>
      </c>
      <c r="AC287" s="110">
        <v>-0.08175267124989649</v>
      </c>
      <c r="AD287" s="110">
        <v>-0.058452101749954855</v>
      </c>
      <c r="AE287" s="110">
        <v>0.020118796704349462</v>
      </c>
      <c r="AF287" s="110">
        <v>-0.06733658903080386</v>
      </c>
      <c r="AG287" s="110">
        <v>0.2935253247407108</v>
      </c>
      <c r="AH287" s="110">
        <v>0.06359956406663558</v>
      </c>
      <c r="AI287" s="110">
        <v>0.01502587260577748</v>
      </c>
      <c r="AJ287" s="110">
        <v>0.19809783392460556</v>
      </c>
      <c r="AK287" s="110">
        <v>-0.23267752788025775</v>
      </c>
      <c r="AL287" s="110">
        <v>-0.496682248854866</v>
      </c>
      <c r="AM287" s="110">
        <v>-0.3019744121176232</v>
      </c>
      <c r="AN287" s="110">
        <v>0.4568347732904694</v>
      </c>
      <c r="AP287" s="7">
        <v>0.10684</v>
      </c>
      <c r="AQ287" s="7">
        <v>0.09475</v>
      </c>
      <c r="AR287" s="7">
        <v>0.11835000000000001</v>
      </c>
      <c r="AS287" s="7">
        <v>0.09015000000000001</v>
      </c>
      <c r="AT287" s="7">
        <v>0.10097</v>
      </c>
      <c r="AU287" s="7">
        <v>0.08858</v>
      </c>
      <c r="AV287" s="7">
        <v>0.07447000000000001</v>
      </c>
      <c r="AW287" s="7">
        <v>0.09794200000000003</v>
      </c>
      <c r="AX287" s="7">
        <v>0.08304800000000001</v>
      </c>
      <c r="AY287" s="7">
        <v>0.0824</v>
      </c>
      <c r="AZ287" s="7">
        <v>0.06986700000000001</v>
      </c>
      <c r="BA287" s="7">
        <v>0.074631</v>
      </c>
      <c r="BB287" s="7">
        <v>0.08018</v>
      </c>
      <c r="BC287" s="7">
        <v>0.08398</v>
      </c>
      <c r="BD287" s="7">
        <v>0.08910000000000001</v>
      </c>
      <c r="BE287" s="7">
        <v>0.08034</v>
      </c>
      <c r="BF287" s="7">
        <v>0.06251</v>
      </c>
      <c r="BG287" s="7">
        <v>0.07835</v>
      </c>
      <c r="BI287" s="87">
        <f t="shared" si="148"/>
        <v>306.7141680395383</v>
      </c>
      <c r="BJ287" s="87">
        <f t="shared" si="149"/>
        <v>505.5898907956318</v>
      </c>
      <c r="BK287" s="87">
        <f t="shared" si="150"/>
        <v>2647.364254649499</v>
      </c>
      <c r="BL287" s="87">
        <f t="shared" si="151"/>
        <v>3625.2935733748554</v>
      </c>
      <c r="BM287" s="87">
        <f t="shared" si="152"/>
        <v>5188.059376740484</v>
      </c>
      <c r="BN287" s="87">
        <f t="shared" si="153"/>
        <v>1314.8361794109708</v>
      </c>
      <c r="BO287" s="87">
        <f t="shared" si="154"/>
        <v>-1310.654737844778</v>
      </c>
      <c r="BP287" s="87">
        <f t="shared" si="155"/>
        <v>-1286.9744109687886</v>
      </c>
      <c r="BQ287" s="87">
        <f t="shared" si="156"/>
        <v>375.4451140065141</v>
      </c>
      <c r="BR287" s="87">
        <f t="shared" si="157"/>
        <v>-1219.3774164162276</v>
      </c>
      <c r="BS287" s="87">
        <f t="shared" si="158"/>
        <v>4761.7409978854075</v>
      </c>
      <c r="BT287" s="87">
        <f t="shared" si="159"/>
        <v>1280.2204289272936</v>
      </c>
      <c r="BU287" s="87">
        <f t="shared" si="160"/>
        <v>411.6002723393632</v>
      </c>
      <c r="BV287" s="87">
        <f t="shared" si="161"/>
        <v>5209.101401747857</v>
      </c>
      <c r="BW287" s="87">
        <f t="shared" si="162"/>
        <v>-6958.733361820445</v>
      </c>
      <c r="BX287" s="87">
        <f t="shared" si="163"/>
        <v>-10805.883574778816</v>
      </c>
      <c r="BY287" s="87">
        <f t="shared" si="164"/>
        <v>-3158.7671010269432</v>
      </c>
      <c r="BZ287" s="87">
        <f t="shared" si="165"/>
        <v>4626.708375192551</v>
      </c>
      <c r="CB287" s="87">
        <f t="shared" si="166"/>
        <v>-278.3149619604617</v>
      </c>
      <c r="CC287" s="87">
        <f t="shared" si="167"/>
        <v>-23.838999204368243</v>
      </c>
      <c r="CD287" s="87">
        <f t="shared" si="168"/>
        <v>1980.8774131494988</v>
      </c>
      <c r="CE287" s="87">
        <f t="shared" si="169"/>
        <v>2926.4994543748558</v>
      </c>
      <c r="CF287" s="87">
        <f t="shared" si="170"/>
        <v>4079.0574011404847</v>
      </c>
      <c r="CG287" s="87">
        <f t="shared" si="171"/>
        <v>-18.304335989029347</v>
      </c>
      <c r="CH287" s="87">
        <f t="shared" si="172"/>
        <v>-2504.5540543447783</v>
      </c>
      <c r="CI287" s="87">
        <f t="shared" si="173"/>
        <v>-3443.4212107487892</v>
      </c>
      <c r="CJ287" s="87">
        <f t="shared" si="174"/>
        <v>-1174.347663673486</v>
      </c>
      <c r="CK287" s="87">
        <f t="shared" si="175"/>
        <v>-2711.5334724162276</v>
      </c>
      <c r="CL287" s="87">
        <f t="shared" si="176"/>
        <v>3628.3173023554073</v>
      </c>
      <c r="CM287" s="87">
        <f t="shared" si="177"/>
        <v>-222.0560761627064</v>
      </c>
      <c r="CN287" s="87">
        <f t="shared" si="178"/>
        <v>-1784.752026260637</v>
      </c>
      <c r="CO287" s="87">
        <f t="shared" si="179"/>
        <v>3000.7969137478576</v>
      </c>
      <c r="CP287" s="87">
        <f t="shared" si="180"/>
        <v>-9623.464881820446</v>
      </c>
      <c r="CQ287" s="87">
        <f t="shared" si="181"/>
        <v>-12553.771058978817</v>
      </c>
      <c r="CR287" s="87">
        <f t="shared" si="182"/>
        <v>-3812.6454548269435</v>
      </c>
      <c r="CS287" s="87">
        <f t="shared" si="183"/>
        <v>3833.199162692551</v>
      </c>
      <c r="CT287" s="9">
        <f t="shared" si="184"/>
        <v>-18702.256548926034</v>
      </c>
    </row>
    <row r="288" spans="1:98" ht="13.5">
      <c r="A288" s="113" t="s">
        <v>473</v>
      </c>
      <c r="B288" s="112" t="s">
        <v>472</v>
      </c>
      <c r="C288" s="87">
        <v>723.61</v>
      </c>
      <c r="D288" s="87">
        <v>1864.88</v>
      </c>
      <c r="E288" s="87">
        <v>4507.28</v>
      </c>
      <c r="F288" s="87">
        <v>8180.1</v>
      </c>
      <c r="G288" s="87">
        <v>6082.31</v>
      </c>
      <c r="H288" s="87">
        <v>5482.95</v>
      </c>
      <c r="I288" s="87">
        <v>12464.41</v>
      </c>
      <c r="J288" s="87">
        <v>19751.37</v>
      </c>
      <c r="K288" s="87">
        <v>20152.17</v>
      </c>
      <c r="L288" s="87">
        <v>18577.58</v>
      </c>
      <c r="M288" s="87">
        <v>5879.38</v>
      </c>
      <c r="N288" s="87">
        <v>8214.94</v>
      </c>
      <c r="O288" s="86">
        <v>7563.31</v>
      </c>
      <c r="P288" s="87">
        <v>8225.45</v>
      </c>
      <c r="Q288" s="87">
        <v>10531.55</v>
      </c>
      <c r="R288" s="87">
        <v>5512.37</v>
      </c>
      <c r="S288" s="87">
        <v>2016.32</v>
      </c>
      <c r="T288" s="87">
        <v>8974.13</v>
      </c>
      <c r="U288" s="87">
        <v>7989.89</v>
      </c>
      <c r="W288" s="110">
        <v>1.4669144981412638</v>
      </c>
      <c r="X288" s="110">
        <v>1.38456901748041</v>
      </c>
      <c r="Y288" s="110">
        <v>0.8032103134479271</v>
      </c>
      <c r="Z288" s="110">
        <v>-0.26389570337141655</v>
      </c>
      <c r="AA288" s="110">
        <v>-0.10950295181870118</v>
      </c>
      <c r="AB288" s="110">
        <v>0.9495295124037639</v>
      </c>
      <c r="AC288" s="110">
        <v>0.5376810004387889</v>
      </c>
      <c r="AD288" s="110">
        <v>-0.08682004637060825</v>
      </c>
      <c r="AE288" s="110">
        <v>-0.12675286121635876</v>
      </c>
      <c r="AF288" s="110">
        <v>-0.6858114152800143</v>
      </c>
      <c r="AG288" s="110">
        <v>0.38297266514806383</v>
      </c>
      <c r="AH288" s="110">
        <v>-0.08317891702697133</v>
      </c>
      <c r="AI288" s="110">
        <v>0.0777323662167928</v>
      </c>
      <c r="AJ288" s="110">
        <v>0.04884096473407307</v>
      </c>
      <c r="AK288" s="110">
        <v>-0.480665123717382</v>
      </c>
      <c r="AL288" s="110">
        <v>-0.6358663427882869</v>
      </c>
      <c r="AM288" s="110">
        <v>3.000052526525896</v>
      </c>
      <c r="AN288" s="110">
        <v>-0.24052893516998675</v>
      </c>
      <c r="AP288" s="7">
        <v>0.13912976271567887</v>
      </c>
      <c r="AQ288" s="7">
        <v>0.12234038396949172</v>
      </c>
      <c r="AR288" s="7">
        <v>0.14894815683165522</v>
      </c>
      <c r="AS288" s="7">
        <v>0.12057677324382624</v>
      </c>
      <c r="AT288" s="7">
        <v>0.13380604875442104</v>
      </c>
      <c r="AU288" s="7">
        <v>0.11821135586197708</v>
      </c>
      <c r="AV288" s="7">
        <v>0.10540865913401758</v>
      </c>
      <c r="AW288" s="7">
        <v>0.1349442831864821</v>
      </c>
      <c r="AX288" s="7">
        <v>0.11763268529371576</v>
      </c>
      <c r="AY288" s="7">
        <v>0.11802806727173873</v>
      </c>
      <c r="AZ288" s="7">
        <v>0.10298523662695458</v>
      </c>
      <c r="BA288" s="7">
        <v>0.1031746584594656</v>
      </c>
      <c r="BB288" s="7">
        <v>0.08018</v>
      </c>
      <c r="BC288" s="7">
        <v>0.08398</v>
      </c>
      <c r="BD288" s="7">
        <v>0.08910000000000001</v>
      </c>
      <c r="BE288" s="7">
        <v>0.08034</v>
      </c>
      <c r="BF288" s="7">
        <v>0.06251</v>
      </c>
      <c r="BG288" s="7">
        <v>0.07835</v>
      </c>
      <c r="BI288" s="87">
        <f t="shared" si="148"/>
        <v>1061.474</v>
      </c>
      <c r="BJ288" s="87">
        <f t="shared" si="149"/>
        <v>2582.055069318867</v>
      </c>
      <c r="BK288" s="87">
        <f t="shared" si="150"/>
        <v>3620.293781597573</v>
      </c>
      <c r="BL288" s="87">
        <f t="shared" si="151"/>
        <v>-2158.6932431485247</v>
      </c>
      <c r="BM288" s="87">
        <f t="shared" si="152"/>
        <v>-666.0308988764044</v>
      </c>
      <c r="BN288" s="87">
        <f t="shared" si="153"/>
        <v>5206.222840034217</v>
      </c>
      <c r="BO288" s="87">
        <f t="shared" si="154"/>
        <v>6701.8764386792445</v>
      </c>
      <c r="BP288" s="87">
        <f t="shared" si="155"/>
        <v>-1714.8148592830405</v>
      </c>
      <c r="BQ288" s="87">
        <f t="shared" si="156"/>
        <v>-2554.345207218468</v>
      </c>
      <c r="BR288" s="87">
        <f t="shared" si="157"/>
        <v>-12740.71643227769</v>
      </c>
      <c r="BS288" s="87">
        <f t="shared" si="158"/>
        <v>2251.6418280182234</v>
      </c>
      <c r="BT288" s="87">
        <f t="shared" si="159"/>
        <v>-683.309812641548</v>
      </c>
      <c r="BU288" s="87">
        <f t="shared" si="160"/>
        <v>587.9139827311312</v>
      </c>
      <c r="BV288" s="87">
        <f t="shared" si="161"/>
        <v>401.7389133718813</v>
      </c>
      <c r="BW288" s="87">
        <f t="shared" si="162"/>
        <v>-5062.148783685794</v>
      </c>
      <c r="BX288" s="87">
        <f t="shared" si="163"/>
        <v>-3505.130551995869</v>
      </c>
      <c r="BY288" s="87">
        <f t="shared" si="164"/>
        <v>6049.065910284694</v>
      </c>
      <c r="BZ288" s="87">
        <f t="shared" si="165"/>
        <v>-2158.537932977033</v>
      </c>
      <c r="CB288" s="87">
        <f t="shared" si="166"/>
        <v>960.7983124013075</v>
      </c>
      <c r="CC288" s="87">
        <f t="shared" si="167"/>
        <v>2353.9049340618412</v>
      </c>
      <c r="CD288" s="87">
        <f t="shared" si="168"/>
        <v>2948.9427332733903</v>
      </c>
      <c r="CE288" s="87">
        <f t="shared" si="169"/>
        <v>-3145.0233059603474</v>
      </c>
      <c r="CF288" s="87">
        <f t="shared" si="170"/>
        <v>-1479.8807672759071</v>
      </c>
      <c r="CG288" s="87">
        <f t="shared" si="171"/>
        <v>4558.07588641079</v>
      </c>
      <c r="CH288" s="87">
        <f t="shared" si="172"/>
        <v>5388.019693682604</v>
      </c>
      <c r="CI288" s="87">
        <f t="shared" si="173"/>
        <v>-4380.149325884027</v>
      </c>
      <c r="CJ288" s="87">
        <f t="shared" si="174"/>
        <v>-4924.899078813928</v>
      </c>
      <c r="CK288" s="87">
        <f t="shared" si="175"/>
        <v>-14933.392294263798</v>
      </c>
      <c r="CL288" s="87">
        <f t="shared" si="176"/>
        <v>1646.1524874984393</v>
      </c>
      <c r="CM288" s="87">
        <f t="shared" si="177"/>
        <v>-1530.8834414065504</v>
      </c>
      <c r="CN288" s="87">
        <f t="shared" si="178"/>
        <v>-18.512213068868835</v>
      </c>
      <c r="CO288" s="87">
        <f t="shared" si="179"/>
        <v>-289.0343776281187</v>
      </c>
      <c r="CP288" s="87">
        <f t="shared" si="180"/>
        <v>-6000.509888685794</v>
      </c>
      <c r="CQ288" s="87">
        <f t="shared" si="181"/>
        <v>-3947.994357795869</v>
      </c>
      <c r="CR288" s="87">
        <f t="shared" si="182"/>
        <v>5923.025747084695</v>
      </c>
      <c r="CS288" s="87">
        <f t="shared" si="183"/>
        <v>-2861.6610184770334</v>
      </c>
      <c r="CT288" s="9">
        <f t="shared" si="184"/>
        <v>-19733.020274847175</v>
      </c>
    </row>
    <row r="289" spans="1:98" ht="13.5">
      <c r="A289" s="111" t="s">
        <v>29</v>
      </c>
      <c r="B289" s="3" t="s">
        <v>59</v>
      </c>
      <c r="C289" s="87">
        <v>13171.2</v>
      </c>
      <c r="D289" s="87">
        <v>18539.88</v>
      </c>
      <c r="E289" s="87">
        <v>16219.95</v>
      </c>
      <c r="F289" s="87">
        <v>22921.16</v>
      </c>
      <c r="G289" s="87">
        <v>26743.06</v>
      </c>
      <c r="H289" s="87">
        <v>19676.81</v>
      </c>
      <c r="I289" s="87">
        <v>23324.39</v>
      </c>
      <c r="J289" s="87">
        <v>20908.76</v>
      </c>
      <c r="K289" s="87">
        <v>12123.36</v>
      </c>
      <c r="L289" s="87">
        <v>8562.06</v>
      </c>
      <c r="M289" s="87">
        <v>10019.09</v>
      </c>
      <c r="N289" s="87">
        <v>7356.35</v>
      </c>
      <c r="O289" s="86">
        <v>9245.39</v>
      </c>
      <c r="P289" s="87">
        <v>6720.5</v>
      </c>
      <c r="Q289" s="87">
        <v>7412.2</v>
      </c>
      <c r="R289" s="87">
        <v>6298.05</v>
      </c>
      <c r="S289" s="87">
        <v>1766.47</v>
      </c>
      <c r="T289" s="87">
        <v>1133.63</v>
      </c>
      <c r="U289" s="87">
        <v>1441.18</v>
      </c>
      <c r="W289" s="110">
        <v>0.43909555069292505</v>
      </c>
      <c r="X289" s="110">
        <v>0.11150532184490625</v>
      </c>
      <c r="Y289" s="110">
        <v>0.44186046511627897</v>
      </c>
      <c r="Z289" s="110">
        <v>0.2235926628716003</v>
      </c>
      <c r="AA289" s="110">
        <v>-0.2269320237787541</v>
      </c>
      <c r="AB289" s="110">
        <v>0.2179872952189903</v>
      </c>
      <c r="AC289" s="110">
        <v>-0.055723304968432585</v>
      </c>
      <c r="AD289" s="110">
        <v>-0.3863372093023256</v>
      </c>
      <c r="AE289" s="110">
        <v>-0.21932733301752716</v>
      </c>
      <c r="AF289" s="110">
        <v>0.25546116504854366</v>
      </c>
      <c r="AG289" s="110">
        <v>-0.2377960367327212</v>
      </c>
      <c r="AH289" s="110">
        <v>0.279010779961953</v>
      </c>
      <c r="AI289" s="110">
        <v>-0.259095865966095</v>
      </c>
      <c r="AJ289" s="110">
        <v>0.12584465110055532</v>
      </c>
      <c r="AK289" s="110">
        <v>-0.13649869265509862</v>
      </c>
      <c r="AL289" s="110">
        <v>-0.6867386965797261</v>
      </c>
      <c r="AM289" s="110">
        <v>-0.3587434094903339</v>
      </c>
      <c r="AN289" s="110">
        <v>0.27029804727646445</v>
      </c>
      <c r="AP289" s="7">
        <v>0.10684</v>
      </c>
      <c r="AQ289" s="7">
        <v>0.09475</v>
      </c>
      <c r="AR289" s="7">
        <v>0.11835000000000001</v>
      </c>
      <c r="AS289" s="7">
        <v>0.09015000000000001</v>
      </c>
      <c r="AT289" s="7">
        <v>0.10097</v>
      </c>
      <c r="AU289" s="7">
        <v>0.08858</v>
      </c>
      <c r="AV289" s="7">
        <v>0.07447000000000001</v>
      </c>
      <c r="AW289" s="7">
        <v>0.09794200000000003</v>
      </c>
      <c r="AX289" s="7">
        <v>0.08304800000000001</v>
      </c>
      <c r="AY289" s="7">
        <v>0.08164952884237477</v>
      </c>
      <c r="AZ289" s="7">
        <v>0.07243330305357917</v>
      </c>
      <c r="BA289" s="7">
        <v>0.07942795138315509</v>
      </c>
      <c r="BB289" s="7">
        <v>0.08018</v>
      </c>
      <c r="BC289" s="7">
        <v>0.08398</v>
      </c>
      <c r="BD289" s="7">
        <v>0.08910000000000001</v>
      </c>
      <c r="BE289" s="7">
        <v>0.08034</v>
      </c>
      <c r="BF289" s="7">
        <v>0.06251</v>
      </c>
      <c r="BG289" s="7">
        <v>0.07835</v>
      </c>
      <c r="BI289" s="87">
        <f t="shared" si="148"/>
        <v>5783.4153172866545</v>
      </c>
      <c r="BJ289" s="87">
        <f t="shared" si="149"/>
        <v>2067.2952863659407</v>
      </c>
      <c r="BK289" s="87">
        <f t="shared" si="150"/>
        <v>7166.95465116279</v>
      </c>
      <c r="BL289" s="87">
        <f t="shared" si="151"/>
        <v>5125.003200506009</v>
      </c>
      <c r="BM289" s="87">
        <f t="shared" si="152"/>
        <v>-6068.856727836648</v>
      </c>
      <c r="BN289" s="87">
        <f t="shared" si="153"/>
        <v>4289.29459043798</v>
      </c>
      <c r="BO289" s="87">
        <f t="shared" si="154"/>
        <v>-1299.7120971726592</v>
      </c>
      <c r="BP289" s="87">
        <f t="shared" si="155"/>
        <v>-8077.831988372093</v>
      </c>
      <c r="BQ289" s="87">
        <f t="shared" si="156"/>
        <v>-2658.984216011368</v>
      </c>
      <c r="BR289" s="87">
        <f t="shared" si="157"/>
        <v>2187.2738228155335</v>
      </c>
      <c r="BS289" s="87">
        <f t="shared" si="158"/>
        <v>-2382.4998936684397</v>
      </c>
      <c r="BT289" s="87">
        <f t="shared" si="159"/>
        <v>2052.500951173113</v>
      </c>
      <c r="BU289" s="87">
        <f t="shared" si="160"/>
        <v>-2395.442328244275</v>
      </c>
      <c r="BV289" s="87">
        <f t="shared" si="161"/>
        <v>845.738977721282</v>
      </c>
      <c r="BW289" s="87">
        <f t="shared" si="162"/>
        <v>-1011.7556096981219</v>
      </c>
      <c r="BX289" s="87">
        <f t="shared" si="163"/>
        <v>-4325.114647993944</v>
      </c>
      <c r="BY289" s="87">
        <f t="shared" si="164"/>
        <v>-633.7094705623902</v>
      </c>
      <c r="BZ289" s="87">
        <f t="shared" si="165"/>
        <v>306.4179753340184</v>
      </c>
      <c r="CB289" s="87">
        <f t="shared" si="166"/>
        <v>4376.204309286655</v>
      </c>
      <c r="CC289" s="87">
        <f t="shared" si="167"/>
        <v>310.64165636594043</v>
      </c>
      <c r="CD289" s="87">
        <f t="shared" si="168"/>
        <v>5247.3235686627895</v>
      </c>
      <c r="CE289" s="87">
        <f t="shared" si="169"/>
        <v>3058.6606265060095</v>
      </c>
      <c r="CF289" s="87">
        <f t="shared" si="170"/>
        <v>-8769.103496036649</v>
      </c>
      <c r="CG289" s="87">
        <f t="shared" si="171"/>
        <v>2546.322760637981</v>
      </c>
      <c r="CH289" s="87">
        <f t="shared" si="172"/>
        <v>-3036.6794204726593</v>
      </c>
      <c r="CI289" s="87">
        <f t="shared" si="173"/>
        <v>-10125.677760292094</v>
      </c>
      <c r="CJ289" s="87">
        <f t="shared" si="174"/>
        <v>-3665.8050172913686</v>
      </c>
      <c r="CK289" s="87">
        <f t="shared" si="175"/>
        <v>1488.1856578953905</v>
      </c>
      <c r="CL289" s="87">
        <f t="shared" si="176"/>
        <v>-3108.2156759595246</v>
      </c>
      <c r="CM289" s="87">
        <f t="shared" si="177"/>
        <v>1468.2011410156401</v>
      </c>
      <c r="CN289" s="87">
        <f t="shared" si="178"/>
        <v>-3136.7376984442753</v>
      </c>
      <c r="CO289" s="87">
        <f t="shared" si="179"/>
        <v>281.351387721282</v>
      </c>
      <c r="CP289" s="87">
        <f t="shared" si="180"/>
        <v>-1672.1826296981221</v>
      </c>
      <c r="CQ289" s="87">
        <f t="shared" si="181"/>
        <v>-4831.0999849939435</v>
      </c>
      <c r="CR289" s="87">
        <f t="shared" si="182"/>
        <v>-744.1315102623902</v>
      </c>
      <c r="CS289" s="87">
        <f t="shared" si="183"/>
        <v>217.5980648340184</v>
      </c>
      <c r="CT289" s="9">
        <f t="shared" si="184"/>
        <v>-20095.144020525313</v>
      </c>
    </row>
    <row r="290" spans="1:98" ht="13.5">
      <c r="A290" s="113" t="s">
        <v>311</v>
      </c>
      <c r="B290" s="112" t="s">
        <v>310</v>
      </c>
      <c r="C290" s="87">
        <v>1156.33</v>
      </c>
      <c r="D290" s="87">
        <v>1336.79</v>
      </c>
      <c r="E290" s="87">
        <v>1113.34</v>
      </c>
      <c r="F290" s="87">
        <v>983.62</v>
      </c>
      <c r="G290" s="87">
        <v>2769.57</v>
      </c>
      <c r="H290" s="87">
        <v>3976.57</v>
      </c>
      <c r="I290" s="87">
        <v>4183.24</v>
      </c>
      <c r="J290" s="87">
        <v>8861.66</v>
      </c>
      <c r="K290" s="87">
        <v>16758.02</v>
      </c>
      <c r="L290" s="87">
        <v>22765.09</v>
      </c>
      <c r="M290" s="87">
        <v>4168.79</v>
      </c>
      <c r="N290" s="87">
        <v>4909.28</v>
      </c>
      <c r="O290" s="86">
        <v>6689.21</v>
      </c>
      <c r="P290" s="87">
        <v>8017.47</v>
      </c>
      <c r="Q290" s="87">
        <v>10778.36</v>
      </c>
      <c r="R290" s="87">
        <v>12076.37</v>
      </c>
      <c r="S290" s="87">
        <v>5469.75</v>
      </c>
      <c r="T290" s="87">
        <v>6893.49</v>
      </c>
      <c r="U290" s="87">
        <v>9689</v>
      </c>
      <c r="W290" s="110">
        <v>0.19728331177231562</v>
      </c>
      <c r="X290" s="110">
        <v>-0.12371690977849814</v>
      </c>
      <c r="Y290" s="110">
        <v>-0.014180024660912394</v>
      </c>
      <c r="Z290" s="110">
        <v>0.8192620387742338</v>
      </c>
      <c r="AA290" s="110">
        <v>0.34994843588862157</v>
      </c>
      <c r="AB290" s="110">
        <v>0.07257448433919023</v>
      </c>
      <c r="AC290" s="110">
        <v>0.1403133903133904</v>
      </c>
      <c r="AD290" s="110">
        <v>0.8752862794087028</v>
      </c>
      <c r="AE290" s="110">
        <v>-0.3673809259464862</v>
      </c>
      <c r="AF290" s="110">
        <v>-0.8346788346788346</v>
      </c>
      <c r="AG290" s="110">
        <v>0.20488322717622087</v>
      </c>
      <c r="AH290" s="110">
        <v>0.2951541850220265</v>
      </c>
      <c r="AI290" s="110">
        <v>0.18590572069927225</v>
      </c>
      <c r="AJ290" s="110">
        <v>0.2707353447286911</v>
      </c>
      <c r="AK290" s="110">
        <v>0.13970389094520175</v>
      </c>
      <c r="AL290" s="110">
        <v>-0.5390312487623272</v>
      </c>
      <c r="AM290" s="110">
        <v>0.2810378898530801</v>
      </c>
      <c r="AN290" s="110">
        <v>0.4044936284372904</v>
      </c>
      <c r="AP290" s="7">
        <v>0.10684</v>
      </c>
      <c r="AQ290" s="7">
        <v>0.09475</v>
      </c>
      <c r="AR290" s="7">
        <v>0.11835000000000001</v>
      </c>
      <c r="AS290" s="7">
        <v>0.09015000000000001</v>
      </c>
      <c r="AT290" s="7">
        <v>0.10097</v>
      </c>
      <c r="AU290" s="7">
        <v>0.08976955951786955</v>
      </c>
      <c r="AV290" s="7">
        <v>0.07447000000000001</v>
      </c>
      <c r="AW290" s="7">
        <v>0.09794200000000003</v>
      </c>
      <c r="AX290" s="7">
        <v>0.08276880077693521</v>
      </c>
      <c r="AY290" s="7">
        <v>0.09237897580358401</v>
      </c>
      <c r="AZ290" s="7">
        <v>0.0850681054081874</v>
      </c>
      <c r="BA290" s="7">
        <v>0.09283751007270424</v>
      </c>
      <c r="BB290" s="7">
        <v>0.08018</v>
      </c>
      <c r="BC290" s="7">
        <v>0.08398</v>
      </c>
      <c r="BD290" s="7">
        <v>0.08910000000000001</v>
      </c>
      <c r="BE290" s="7">
        <v>0.08034</v>
      </c>
      <c r="BF290" s="7">
        <v>0.06251</v>
      </c>
      <c r="BG290" s="7">
        <v>0.07835</v>
      </c>
      <c r="BI290" s="87">
        <f t="shared" si="148"/>
        <v>228.1246119016817</v>
      </c>
      <c r="BJ290" s="87">
        <f t="shared" si="149"/>
        <v>-165.38352782279853</v>
      </c>
      <c r="BK290" s="87">
        <f t="shared" si="150"/>
        <v>-15.787188655980204</v>
      </c>
      <c r="BL290" s="87">
        <f t="shared" si="151"/>
        <v>805.8425265791118</v>
      </c>
      <c r="BM290" s="87">
        <f t="shared" si="152"/>
        <v>969.2066895840497</v>
      </c>
      <c r="BN290" s="87">
        <f t="shared" si="153"/>
        <v>288.5975171886937</v>
      </c>
      <c r="BO290" s="87">
        <f t="shared" si="154"/>
        <v>586.9645868945872</v>
      </c>
      <c r="BP290" s="87">
        <f t="shared" si="155"/>
        <v>7756.489410784926</v>
      </c>
      <c r="BQ290" s="87">
        <f t="shared" si="156"/>
        <v>-6156.576904629735</v>
      </c>
      <c r="BR290" s="87">
        <f t="shared" si="157"/>
        <v>-19001.538792558793</v>
      </c>
      <c r="BS290" s="87">
        <f t="shared" si="158"/>
        <v>854.1151486199578</v>
      </c>
      <c r="BT290" s="87">
        <f t="shared" si="159"/>
        <v>1448.9945374449342</v>
      </c>
      <c r="BU290" s="87">
        <f t="shared" si="160"/>
        <v>1243.562405958779</v>
      </c>
      <c r="BV290" s="87">
        <f t="shared" si="161"/>
        <v>2170.612504301939</v>
      </c>
      <c r="BW290" s="87">
        <f t="shared" si="162"/>
        <v>1505.7788300081247</v>
      </c>
      <c r="BX290" s="87">
        <f t="shared" si="163"/>
        <v>-6509.540801615906</v>
      </c>
      <c r="BY290" s="87">
        <f t="shared" si="164"/>
        <v>1537.2069980238848</v>
      </c>
      <c r="BZ290" s="87">
        <f t="shared" si="165"/>
        <v>2788.372782696177</v>
      </c>
      <c r="CB290" s="87">
        <f t="shared" si="166"/>
        <v>104.58231470168171</v>
      </c>
      <c r="CC290" s="87">
        <f t="shared" si="167"/>
        <v>-292.04438032279853</v>
      </c>
      <c r="CD290" s="87">
        <f t="shared" si="168"/>
        <v>-147.5509776559802</v>
      </c>
      <c r="CE290" s="87">
        <f t="shared" si="169"/>
        <v>717.1691835791119</v>
      </c>
      <c r="CF290" s="87">
        <f t="shared" si="170"/>
        <v>689.5632066840496</v>
      </c>
      <c r="CG290" s="87">
        <f t="shared" si="171"/>
        <v>-68.37742010328085</v>
      </c>
      <c r="CH290" s="87">
        <f t="shared" si="172"/>
        <v>275.43870409458725</v>
      </c>
      <c r="CI290" s="87">
        <f t="shared" si="173"/>
        <v>6888.560707064926</v>
      </c>
      <c r="CJ290" s="87">
        <f t="shared" si="174"/>
        <v>-7543.618123425631</v>
      </c>
      <c r="CK290" s="87">
        <f t="shared" si="175"/>
        <v>-21104.554490835202</v>
      </c>
      <c r="CL290" s="87">
        <f t="shared" si="176"/>
        <v>499.48408147536026</v>
      </c>
      <c r="CM290" s="87">
        <f t="shared" si="177"/>
        <v>993.2292059952088</v>
      </c>
      <c r="CN290" s="87">
        <f t="shared" si="178"/>
        <v>707.2215481587789</v>
      </c>
      <c r="CO290" s="87">
        <f t="shared" si="179"/>
        <v>1497.305373701939</v>
      </c>
      <c r="CP290" s="87">
        <f t="shared" si="180"/>
        <v>545.4269540081247</v>
      </c>
      <c r="CQ290" s="87">
        <f t="shared" si="181"/>
        <v>-7479.7563674159055</v>
      </c>
      <c r="CR290" s="87">
        <f t="shared" si="182"/>
        <v>1195.2929255238848</v>
      </c>
      <c r="CS290" s="87">
        <f t="shared" si="183"/>
        <v>2248.267841196177</v>
      </c>
      <c r="CT290" s="9">
        <f t="shared" si="184"/>
        <v>-20274.359713574973</v>
      </c>
    </row>
    <row r="291" spans="1:98" ht="13.5">
      <c r="A291" s="113" t="s">
        <v>139</v>
      </c>
      <c r="B291" s="112" t="s">
        <v>138</v>
      </c>
      <c r="C291" s="87">
        <v>6136.54</v>
      </c>
      <c r="D291" s="87">
        <v>6128.72</v>
      </c>
      <c r="E291" s="87">
        <v>7738.73</v>
      </c>
      <c r="F291" s="87">
        <v>9369.97</v>
      </c>
      <c r="G291" s="87">
        <v>11054.43</v>
      </c>
      <c r="H291" s="87">
        <v>12137.63</v>
      </c>
      <c r="I291" s="87">
        <v>13687.58</v>
      </c>
      <c r="J291" s="87">
        <v>30411.77</v>
      </c>
      <c r="K291" s="87">
        <v>28976.19</v>
      </c>
      <c r="L291" s="87">
        <v>30192.7</v>
      </c>
      <c r="M291" s="87">
        <v>19232.46</v>
      </c>
      <c r="N291" s="87">
        <v>33002.64</v>
      </c>
      <c r="O291" s="86">
        <v>27350.44</v>
      </c>
      <c r="P291" s="87">
        <v>25732.19</v>
      </c>
      <c r="Q291" s="87">
        <v>26021.66</v>
      </c>
      <c r="R291" s="87">
        <v>30241.52</v>
      </c>
      <c r="S291" s="87">
        <v>9011.56</v>
      </c>
      <c r="T291" s="87">
        <v>15706.98</v>
      </c>
      <c r="U291" s="87">
        <v>15728.98</v>
      </c>
      <c r="W291" s="110">
        <v>-0.008964264082374274</v>
      </c>
      <c r="X291" s="110">
        <v>0.274538564967608</v>
      </c>
      <c r="Y291" s="110">
        <v>0.24446149419775565</v>
      </c>
      <c r="Z291" s="110">
        <v>0.23335388409371172</v>
      </c>
      <c r="AA291" s="110">
        <v>0.11847038240439889</v>
      </c>
      <c r="AB291" s="110">
        <v>0.08122905027932958</v>
      </c>
      <c r="AC291" s="110">
        <v>1.2588095484137645</v>
      </c>
      <c r="AD291" s="110">
        <v>-0.18015874831301326</v>
      </c>
      <c r="AE291" s="110">
        <v>0.07854133534220575</v>
      </c>
      <c r="AF291" s="110">
        <v>-0.3458454056291391</v>
      </c>
      <c r="AG291" s="110">
        <v>0.7093368133823703</v>
      </c>
      <c r="AH291" s="110">
        <v>-0.157481954469739</v>
      </c>
      <c r="AI291" s="110">
        <v>-0.03852311139547082</v>
      </c>
      <c r="AJ291" s="110">
        <v>0.0349429659966527</v>
      </c>
      <c r="AK291" s="110">
        <v>0.24112181512623598</v>
      </c>
      <c r="AL291" s="110">
        <v>-0.6826465134273403</v>
      </c>
      <c r="AM291" s="110">
        <v>0.4737513224176948</v>
      </c>
      <c r="AN291" s="110">
        <v>-0.03616353696220587</v>
      </c>
      <c r="AP291" s="7">
        <v>0.10684</v>
      </c>
      <c r="AQ291" s="7">
        <v>0.09475</v>
      </c>
      <c r="AR291" s="7">
        <v>0.11835000000000001</v>
      </c>
      <c r="AS291" s="7">
        <v>0.09015000000000001</v>
      </c>
      <c r="AT291" s="7">
        <v>0.10097</v>
      </c>
      <c r="AU291" s="7">
        <v>0.08858</v>
      </c>
      <c r="AV291" s="7">
        <v>0.07991022471867112</v>
      </c>
      <c r="AW291" s="7">
        <v>0.10263341958623917</v>
      </c>
      <c r="AX291" s="7">
        <v>0.08775869962720066</v>
      </c>
      <c r="AY291" s="7">
        <v>0.08801796965627562</v>
      </c>
      <c r="AZ291" s="7">
        <v>0.07752294814867516</v>
      </c>
      <c r="BA291" s="7">
        <v>0.07869682365767307</v>
      </c>
      <c r="BB291" s="7">
        <v>0.08018</v>
      </c>
      <c r="BC291" s="7">
        <v>0.08398</v>
      </c>
      <c r="BD291" s="7">
        <v>0.08910000000000001</v>
      </c>
      <c r="BE291" s="7">
        <v>0.08034</v>
      </c>
      <c r="BF291" s="7">
        <v>0.06251</v>
      </c>
      <c r="BG291" s="7">
        <v>0.07835</v>
      </c>
      <c r="BI291" s="87">
        <f t="shared" si="148"/>
        <v>-55.009565112053025</v>
      </c>
      <c r="BJ291" s="87">
        <f t="shared" si="149"/>
        <v>1682.5699938882785</v>
      </c>
      <c r="BK291" s="87">
        <f t="shared" si="150"/>
        <v>1891.8214989929975</v>
      </c>
      <c r="BL291" s="87">
        <f t="shared" si="151"/>
        <v>2186.5188933415557</v>
      </c>
      <c r="BM291" s="87">
        <f t="shared" si="152"/>
        <v>1309.6225493626591</v>
      </c>
      <c r="BN291" s="87">
        <f t="shared" si="153"/>
        <v>985.928157541899</v>
      </c>
      <c r="BO291" s="87">
        <f t="shared" si="154"/>
        <v>17230.056398677276</v>
      </c>
      <c r="BP291" s="87">
        <f t="shared" si="155"/>
        <v>-5478.946417183248</v>
      </c>
      <c r="BQ291" s="87">
        <f t="shared" si="156"/>
        <v>2275.8286557294687</v>
      </c>
      <c r="BR291" s="87">
        <f t="shared" si="157"/>
        <v>-10442.006578538909</v>
      </c>
      <c r="BS291" s="87">
        <f t="shared" si="158"/>
        <v>13642.291889903901</v>
      </c>
      <c r="BT291" s="87">
        <f t="shared" si="159"/>
        <v>-5197.320249861187</v>
      </c>
      <c r="BU291" s="87">
        <f t="shared" si="160"/>
        <v>-1053.624046835141</v>
      </c>
      <c r="BV291" s="87">
        <f t="shared" si="161"/>
        <v>899.1590401894065</v>
      </c>
      <c r="BW291" s="87">
        <f t="shared" si="162"/>
        <v>6274.389891797769</v>
      </c>
      <c r="BX291" s="87">
        <f t="shared" si="163"/>
        <v>-20644.26818874318</v>
      </c>
      <c r="BY291" s="87">
        <f t="shared" si="164"/>
        <v>4269.238467046402</v>
      </c>
      <c r="BZ291" s="87">
        <f t="shared" si="165"/>
        <v>-568.0199517946282</v>
      </c>
      <c r="CB291" s="87">
        <f t="shared" si="166"/>
        <v>-710.637498712053</v>
      </c>
      <c r="CC291" s="87">
        <f t="shared" si="167"/>
        <v>1101.8737738882785</v>
      </c>
      <c r="CD291" s="87">
        <f t="shared" si="168"/>
        <v>975.9428034929974</v>
      </c>
      <c r="CE291" s="87">
        <f t="shared" si="169"/>
        <v>1341.8160978415558</v>
      </c>
      <c r="CF291" s="87">
        <f t="shared" si="170"/>
        <v>193.45675226265917</v>
      </c>
      <c r="CG291" s="87">
        <f t="shared" si="171"/>
        <v>-89.22310785810092</v>
      </c>
      <c r="CH291" s="87">
        <f t="shared" si="172"/>
        <v>16136.278805022484</v>
      </c>
      <c r="CI291" s="87">
        <f t="shared" si="173"/>
        <v>-8600.210367953448</v>
      </c>
      <c r="CJ291" s="87">
        <f t="shared" si="174"/>
        <v>-267.0840988212266</v>
      </c>
      <c r="CK291" s="87">
        <f t="shared" si="175"/>
        <v>-13099.506730979941</v>
      </c>
      <c r="CL291" s="87">
        <f t="shared" si="176"/>
        <v>12151.33489055243</v>
      </c>
      <c r="CM291" s="87">
        <f t="shared" si="177"/>
        <v>-7794.523190178854</v>
      </c>
      <c r="CN291" s="87">
        <f t="shared" si="178"/>
        <v>-3246.582326035141</v>
      </c>
      <c r="CO291" s="87">
        <f t="shared" si="179"/>
        <v>-1261.8302760105933</v>
      </c>
      <c r="CP291" s="87">
        <f t="shared" si="180"/>
        <v>3955.8599857977697</v>
      </c>
      <c r="CQ291" s="87">
        <f t="shared" si="181"/>
        <v>-23073.87190554318</v>
      </c>
      <c r="CR291" s="87">
        <f t="shared" si="182"/>
        <v>3705.9258514464013</v>
      </c>
      <c r="CS291" s="87">
        <f t="shared" si="183"/>
        <v>-1798.6618347946282</v>
      </c>
      <c r="CT291" s="9">
        <f t="shared" si="184"/>
        <v>-20379.642376582586</v>
      </c>
    </row>
    <row r="292" spans="1:98" ht="13.5">
      <c r="A292" s="113" t="s">
        <v>18</v>
      </c>
      <c r="B292" s="112" t="s">
        <v>17</v>
      </c>
      <c r="C292" s="87">
        <v>7521.06</v>
      </c>
      <c r="D292" s="87">
        <v>9288.12</v>
      </c>
      <c r="E292" s="87">
        <v>10479.44</v>
      </c>
      <c r="F292" s="87">
        <v>14775.72</v>
      </c>
      <c r="G292" s="87">
        <v>17080.07</v>
      </c>
      <c r="H292" s="87">
        <v>24074.97</v>
      </c>
      <c r="I292" s="87">
        <v>38694.42</v>
      </c>
      <c r="J292" s="87">
        <v>15070.44</v>
      </c>
      <c r="K292" s="87">
        <v>3086.92</v>
      </c>
      <c r="L292" s="87">
        <v>7608.05</v>
      </c>
      <c r="M292" s="87">
        <v>5943.09</v>
      </c>
      <c r="N292" s="87">
        <v>10927.62</v>
      </c>
      <c r="O292" s="86">
        <v>14291.38</v>
      </c>
      <c r="P292" s="87">
        <v>14069.88</v>
      </c>
      <c r="Q292" s="87">
        <v>16361.45</v>
      </c>
      <c r="R292" s="87">
        <v>14966.44</v>
      </c>
      <c r="S292" s="87">
        <v>6898.83</v>
      </c>
      <c r="T292" s="87">
        <v>7354.41</v>
      </c>
      <c r="U292" s="87">
        <v>15980.51</v>
      </c>
      <c r="W292" s="110">
        <v>0.1717557251908397</v>
      </c>
      <c r="X292" s="110">
        <v>0.14071661237785005</v>
      </c>
      <c r="Y292" s="110">
        <v>0.419189034837236</v>
      </c>
      <c r="Z292" s="110">
        <v>0.17907444668008043</v>
      </c>
      <c r="AA292" s="110">
        <v>0.42935153583617747</v>
      </c>
      <c r="AB292" s="110">
        <v>0.6205826170009552</v>
      </c>
      <c r="AC292" s="110">
        <v>-0.6082216001178724</v>
      </c>
      <c r="AD292" s="110">
        <v>-0.7886423467468973</v>
      </c>
      <c r="AE292" s="110">
        <v>1.2722419928825621</v>
      </c>
      <c r="AF292" s="110">
        <v>-0.2278778386844167</v>
      </c>
      <c r="AG292" s="110">
        <v>0.7150101419878296</v>
      </c>
      <c r="AH292" s="110">
        <v>0.23240685984624498</v>
      </c>
      <c r="AI292" s="110">
        <v>-0.13873026536781996</v>
      </c>
      <c r="AJ292" s="110">
        <v>0.15700913750835754</v>
      </c>
      <c r="AK292" s="110">
        <v>-0.04232880670326489</v>
      </c>
      <c r="AL292" s="110">
        <v>-0.5001759943681803</v>
      </c>
      <c r="AM292" s="110">
        <v>0.08853118712273633</v>
      </c>
      <c r="AN292" s="110">
        <v>0.3849353049907578</v>
      </c>
      <c r="AP292" s="7">
        <v>0.11243093505320825</v>
      </c>
      <c r="AQ292" s="7">
        <v>0.09924520297621625</v>
      </c>
      <c r="AR292" s="7">
        <v>0.12149935187770017</v>
      </c>
      <c r="AS292" s="7">
        <v>0.09015000000000001</v>
      </c>
      <c r="AT292" s="7">
        <v>0.10097</v>
      </c>
      <c r="AU292" s="7">
        <v>0.08951540787012652</v>
      </c>
      <c r="AV292" s="7">
        <v>0.0785856102053932</v>
      </c>
      <c r="AW292" s="7">
        <v>0.10908642005510841</v>
      </c>
      <c r="AX292" s="7">
        <v>0.10692210345351971</v>
      </c>
      <c r="AY292" s="7">
        <v>0.10895906578249712</v>
      </c>
      <c r="AZ292" s="7">
        <v>0.09735828735474003</v>
      </c>
      <c r="BA292" s="7">
        <v>0.10264177195724172</v>
      </c>
      <c r="BB292" s="7">
        <v>0.08018</v>
      </c>
      <c r="BC292" s="7">
        <v>0.08398</v>
      </c>
      <c r="BD292" s="7">
        <v>0.08910000000000001</v>
      </c>
      <c r="BE292" s="7">
        <v>0.08034</v>
      </c>
      <c r="BF292" s="7">
        <v>0.06251</v>
      </c>
      <c r="BG292" s="7">
        <v>0.07835</v>
      </c>
      <c r="BI292" s="87">
        <f t="shared" si="148"/>
        <v>1291.7851145038169</v>
      </c>
      <c r="BJ292" s="87">
        <f t="shared" si="149"/>
        <v>1306.9927817589567</v>
      </c>
      <c r="BK292" s="87">
        <f t="shared" si="150"/>
        <v>4392.866339234725</v>
      </c>
      <c r="BL292" s="87">
        <f t="shared" si="151"/>
        <v>2645.953883299798</v>
      </c>
      <c r="BM292" s="87">
        <f t="shared" si="152"/>
        <v>7333.3542866894195</v>
      </c>
      <c r="BN292" s="87">
        <f t="shared" si="153"/>
        <v>14940.507886819487</v>
      </c>
      <c r="BO292" s="87">
        <f t="shared" si="154"/>
        <v>-23534.782048033005</v>
      </c>
      <c r="BP292" s="87">
        <f t="shared" si="155"/>
        <v>-11885.18716810831</v>
      </c>
      <c r="BQ292" s="87">
        <f t="shared" si="156"/>
        <v>3927.309252669039</v>
      </c>
      <c r="BR292" s="87">
        <f t="shared" si="157"/>
        <v>-1733.7059906029765</v>
      </c>
      <c r="BS292" s="87">
        <f t="shared" si="158"/>
        <v>4249.36962474645</v>
      </c>
      <c r="BT292" s="87">
        <f t="shared" si="159"/>
        <v>2539.6538497930237</v>
      </c>
      <c r="BU292" s="87">
        <f t="shared" si="160"/>
        <v>-1982.6469398723548</v>
      </c>
      <c r="BV292" s="87">
        <f t="shared" si="161"/>
        <v>2209.0997236460894</v>
      </c>
      <c r="BW292" s="87">
        <f t="shared" si="162"/>
        <v>-692.5606544351333</v>
      </c>
      <c r="BX292" s="87">
        <f t="shared" si="163"/>
        <v>-7485.854009151708</v>
      </c>
      <c r="BY292" s="87">
        <f t="shared" si="164"/>
        <v>610.7616096579471</v>
      </c>
      <c r="BZ292" s="87">
        <f t="shared" si="165"/>
        <v>2830.972056377079</v>
      </c>
      <c r="CB292" s="87">
        <f t="shared" si="166"/>
        <v>446.1853061125344</v>
      </c>
      <c r="CC292" s="87">
        <f t="shared" si="167"/>
        <v>385.19142709150293</v>
      </c>
      <c r="CD292" s="87">
        <f t="shared" si="168"/>
        <v>3119.6211711934784</v>
      </c>
      <c r="CE292" s="87">
        <f t="shared" si="169"/>
        <v>1313.922725299798</v>
      </c>
      <c r="CF292" s="87">
        <f t="shared" si="170"/>
        <v>5608.779618789419</v>
      </c>
      <c r="CG292" s="87">
        <f t="shared" si="171"/>
        <v>12785.427127808425</v>
      </c>
      <c r="CH292" s="87">
        <f t="shared" si="172"/>
        <v>-26575.606655276773</v>
      </c>
      <c r="CI292" s="87">
        <f t="shared" si="173"/>
        <v>-13529.16751636362</v>
      </c>
      <c r="CJ292" s="87">
        <f t="shared" si="174"/>
        <v>3597.2492730762997</v>
      </c>
      <c r="CK292" s="87">
        <f t="shared" si="175"/>
        <v>-2562.6720110295037</v>
      </c>
      <c r="CL292" s="87">
        <f t="shared" si="176"/>
        <v>3670.7605607513683</v>
      </c>
      <c r="CM292" s="87">
        <f t="shared" si="177"/>
        <v>1418.02356971763</v>
      </c>
      <c r="CN292" s="87">
        <f t="shared" si="178"/>
        <v>-3128.529788272355</v>
      </c>
      <c r="CO292" s="87">
        <f t="shared" si="179"/>
        <v>1027.5112012460895</v>
      </c>
      <c r="CP292" s="87">
        <f t="shared" si="180"/>
        <v>-2150.3658494351334</v>
      </c>
      <c r="CQ292" s="87">
        <f t="shared" si="181"/>
        <v>-8688.257798751707</v>
      </c>
      <c r="CR292" s="87">
        <f t="shared" si="182"/>
        <v>179.5157463579471</v>
      </c>
      <c r="CS292" s="87">
        <f t="shared" si="183"/>
        <v>2254.7540328770788</v>
      </c>
      <c r="CT292" s="9">
        <f t="shared" si="184"/>
        <v>-20827.657858807517</v>
      </c>
    </row>
    <row r="293" spans="1:98" ht="13.5">
      <c r="A293" s="113" t="s">
        <v>277</v>
      </c>
      <c r="B293" s="112" t="s">
        <v>276</v>
      </c>
      <c r="C293" s="87">
        <v>7298.13</v>
      </c>
      <c r="D293" s="87">
        <v>5602.13</v>
      </c>
      <c r="E293" s="87">
        <v>6797.81</v>
      </c>
      <c r="F293" s="87">
        <v>7336.15</v>
      </c>
      <c r="G293" s="87">
        <v>10573.16</v>
      </c>
      <c r="H293" s="87">
        <v>8582</v>
      </c>
      <c r="I293" s="87">
        <v>10402.38</v>
      </c>
      <c r="J293" s="87">
        <v>31561.96</v>
      </c>
      <c r="K293" s="87">
        <v>46696.08</v>
      </c>
      <c r="L293" s="87">
        <v>8436.13</v>
      </c>
      <c r="M293" s="87">
        <v>3799.88</v>
      </c>
      <c r="N293" s="87">
        <v>13869.25</v>
      </c>
      <c r="O293" s="86">
        <v>16504.35</v>
      </c>
      <c r="P293" s="87">
        <v>29960.99</v>
      </c>
      <c r="Q293" s="87">
        <v>29268.07</v>
      </c>
      <c r="R293" s="87">
        <v>37804.24</v>
      </c>
      <c r="S293" s="87">
        <v>14812.73</v>
      </c>
      <c r="T293" s="87">
        <v>30048.15</v>
      </c>
      <c r="U293" s="87">
        <v>30194.8</v>
      </c>
      <c r="W293" s="110">
        <v>-0.23686388084402155</v>
      </c>
      <c r="X293" s="110">
        <v>0.09108159392789372</v>
      </c>
      <c r="Y293" s="110">
        <v>0.09540372670807451</v>
      </c>
      <c r="Z293" s="110">
        <v>0.47380358357904284</v>
      </c>
      <c r="AA293" s="110">
        <v>-0.031240381655894045</v>
      </c>
      <c r="AB293" s="110">
        <v>0.23669579030976973</v>
      </c>
      <c r="AC293" s="110">
        <v>1.8973667308927422</v>
      </c>
      <c r="AD293" s="110">
        <v>0.23275403440326303</v>
      </c>
      <c r="AE293" s="110">
        <v>-0.8302165000359635</v>
      </c>
      <c r="AF293" s="110">
        <v>-0.6288921838593519</v>
      </c>
      <c r="AG293" s="110">
        <v>2.1506849315068495</v>
      </c>
      <c r="AH293" s="110">
        <v>0.12844202898550727</v>
      </c>
      <c r="AI293" s="110">
        <v>0.670348370524964</v>
      </c>
      <c r="AJ293" s="110">
        <v>-0.04832477942448543</v>
      </c>
      <c r="AK293" s="110">
        <v>0.2876446706659397</v>
      </c>
      <c r="AL293" s="110">
        <v>-0.5981411764705882</v>
      </c>
      <c r="AM293" s="110">
        <v>1.0557409684407753</v>
      </c>
      <c r="AN293" s="110">
        <v>0.012323174784012236</v>
      </c>
      <c r="AP293" s="7">
        <v>0.10684</v>
      </c>
      <c r="AQ293" s="7">
        <v>0.09475</v>
      </c>
      <c r="AR293" s="7">
        <v>0.12267271875779771</v>
      </c>
      <c r="AS293" s="7">
        <v>0.09411506145804527</v>
      </c>
      <c r="AT293" s="7">
        <v>0.10648907611489598</v>
      </c>
      <c r="AU293" s="7">
        <v>0.09433035764977768</v>
      </c>
      <c r="AV293" s="7">
        <v>0.08186685048290548</v>
      </c>
      <c r="AW293" s="7">
        <v>0.1114305209884969</v>
      </c>
      <c r="AX293" s="7">
        <v>0.10285688068226706</v>
      </c>
      <c r="AY293" s="7">
        <v>0.12705270663748466</v>
      </c>
      <c r="AZ293" s="7">
        <v>0.11656597109811453</v>
      </c>
      <c r="BA293" s="7">
        <v>0.12276377333782502</v>
      </c>
      <c r="BB293" s="7">
        <v>0.08018</v>
      </c>
      <c r="BC293" s="7">
        <v>0.08398</v>
      </c>
      <c r="BD293" s="7">
        <v>0.08910000000000001</v>
      </c>
      <c r="BE293" s="7">
        <v>0.08034</v>
      </c>
      <c r="BF293" s="7">
        <v>0.06251</v>
      </c>
      <c r="BG293" s="7">
        <v>0.07835</v>
      </c>
      <c r="BI293" s="87">
        <f t="shared" si="148"/>
        <v>-1728.663394704179</v>
      </c>
      <c r="BJ293" s="87">
        <f t="shared" si="149"/>
        <v>510.2509297912713</v>
      </c>
      <c r="BK293" s="87">
        <f t="shared" si="150"/>
        <v>648.536407453416</v>
      </c>
      <c r="BL293" s="87">
        <f t="shared" si="151"/>
        <v>3475.894159673395</v>
      </c>
      <c r="BM293" s="87">
        <f t="shared" si="152"/>
        <v>-330.30955370883265</v>
      </c>
      <c r="BN293" s="87">
        <f t="shared" si="153"/>
        <v>2031.3232724384438</v>
      </c>
      <c r="BO293" s="87">
        <f t="shared" si="154"/>
        <v>19737.12973410404</v>
      </c>
      <c r="BP293" s="87">
        <f t="shared" si="155"/>
        <v>7346.173523674412</v>
      </c>
      <c r="BQ293" s="87">
        <f t="shared" si="156"/>
        <v>-38767.85610299936</v>
      </c>
      <c r="BR293" s="87">
        <f t="shared" si="157"/>
        <v>-5305.416219021394</v>
      </c>
      <c r="BS293" s="87">
        <f t="shared" si="158"/>
        <v>8172.344657534248</v>
      </c>
      <c r="BT293" s="87">
        <f t="shared" si="159"/>
        <v>1781.3946105072469</v>
      </c>
      <c r="BU293" s="87">
        <f t="shared" si="160"/>
        <v>11063.664129073688</v>
      </c>
      <c r="BV293" s="87">
        <f t="shared" si="161"/>
        <v>-1447.8582330892139</v>
      </c>
      <c r="BW293" s="87">
        <f t="shared" si="162"/>
        <v>8418.804356177669</v>
      </c>
      <c r="BX293" s="87">
        <f t="shared" si="163"/>
        <v>-22612.272589176468</v>
      </c>
      <c r="BY293" s="87">
        <f t="shared" si="164"/>
        <v>15638.405915451724</v>
      </c>
      <c r="BZ293" s="87">
        <f t="shared" si="165"/>
        <v>370.2886043862173</v>
      </c>
      <c r="CB293" s="87">
        <f t="shared" si="166"/>
        <v>-2508.395603904179</v>
      </c>
      <c r="CC293" s="87">
        <f t="shared" si="167"/>
        <v>-20.550887708728744</v>
      </c>
      <c r="CD293" s="87">
        <f t="shared" si="168"/>
        <v>-185.3694268455289</v>
      </c>
      <c r="CE293" s="87">
        <f t="shared" si="169"/>
        <v>2785.4519515579564</v>
      </c>
      <c r="CF293" s="87">
        <f t="shared" si="170"/>
        <v>-1456.2355937238065</v>
      </c>
      <c r="CG293" s="87">
        <f t="shared" si="171"/>
        <v>1221.7801430880518</v>
      </c>
      <c r="CH293" s="87">
        <f t="shared" si="172"/>
        <v>18885.519645977678</v>
      </c>
      <c r="CI293" s="87">
        <f t="shared" si="173"/>
        <v>3829.207877456312</v>
      </c>
      <c r="CJ293" s="87">
        <f t="shared" si="174"/>
        <v>-43570.86923188895</v>
      </c>
      <c r="CK293" s="87">
        <f t="shared" si="175"/>
        <v>-6377.249369067077</v>
      </c>
      <c r="CL293" s="87">
        <f t="shared" si="176"/>
        <v>7729.407955277945</v>
      </c>
      <c r="CM293" s="87">
        <f t="shared" si="177"/>
        <v>78.75314714161702</v>
      </c>
      <c r="CN293" s="87">
        <f t="shared" si="178"/>
        <v>9740.345346073687</v>
      </c>
      <c r="CO293" s="87">
        <f t="shared" si="179"/>
        <v>-3963.9821732892137</v>
      </c>
      <c r="CP293" s="87">
        <f t="shared" si="180"/>
        <v>5811.019319177669</v>
      </c>
      <c r="CQ293" s="87">
        <f t="shared" si="181"/>
        <v>-25649.465230776466</v>
      </c>
      <c r="CR293" s="87">
        <f t="shared" si="182"/>
        <v>14712.462163151726</v>
      </c>
      <c r="CS293" s="87">
        <f t="shared" si="183"/>
        <v>-1983.9839481137828</v>
      </c>
      <c r="CT293" s="9">
        <f t="shared" si="184"/>
        <v>-20922.153916415093</v>
      </c>
    </row>
    <row r="294" spans="1:98" ht="13.5">
      <c r="A294" s="113" t="s">
        <v>157</v>
      </c>
      <c r="B294" s="112" t="s">
        <v>156</v>
      </c>
      <c r="C294" s="87">
        <v>9551.39</v>
      </c>
      <c r="D294" s="87">
        <v>6684.03</v>
      </c>
      <c r="E294" s="87">
        <v>7841.69</v>
      </c>
      <c r="F294" s="87">
        <v>15793.68</v>
      </c>
      <c r="G294" s="87">
        <v>14379.68</v>
      </c>
      <c r="H294" s="87">
        <v>14245.53</v>
      </c>
      <c r="I294" s="87">
        <v>26612.41</v>
      </c>
      <c r="J294" s="87">
        <v>61354.8</v>
      </c>
      <c r="K294" s="87">
        <v>65721.56</v>
      </c>
      <c r="L294" s="87">
        <v>59008.61</v>
      </c>
      <c r="M294" s="87">
        <v>61967.32</v>
      </c>
      <c r="N294" s="87">
        <v>79705.88</v>
      </c>
      <c r="O294" s="86">
        <v>81479.19</v>
      </c>
      <c r="P294" s="87">
        <v>97338.44</v>
      </c>
      <c r="Q294" s="87">
        <v>79684.81</v>
      </c>
      <c r="R294" s="87">
        <v>50510.07</v>
      </c>
      <c r="S294" s="87">
        <v>61187.32</v>
      </c>
      <c r="T294" s="87">
        <v>57256.63</v>
      </c>
      <c r="U294" s="87">
        <v>51870.31</v>
      </c>
      <c r="W294" s="110">
        <v>-0.2991200062300443</v>
      </c>
      <c r="X294" s="110">
        <v>0.19194444444444447</v>
      </c>
      <c r="Y294" s="110">
        <v>1.0126776975064087</v>
      </c>
      <c r="Z294" s="110">
        <v>-0.08422490852670095</v>
      </c>
      <c r="AA294" s="110">
        <v>-0.0045770641041851245</v>
      </c>
      <c r="AB294" s="110">
        <v>0.9318666802154254</v>
      </c>
      <c r="AC294" s="110">
        <v>1.2976882413276174</v>
      </c>
      <c r="AD294" s="110">
        <v>0.06451095976649701</v>
      </c>
      <c r="AE294" s="110">
        <v>-0.11726217997655952</v>
      </c>
      <c r="AF294" s="110">
        <v>-0.14351578344732652</v>
      </c>
      <c r="AG294" s="110">
        <v>0.27823959837015644</v>
      </c>
      <c r="AH294" s="110">
        <v>0.038196434035214555</v>
      </c>
      <c r="AI294" s="110">
        <v>0.22930626752319405</v>
      </c>
      <c r="AJ294" s="110">
        <v>-0.13378102576753292</v>
      </c>
      <c r="AK294" s="110">
        <v>-0.32015847332119596</v>
      </c>
      <c r="AL294" s="110">
        <v>0.2435408080429624</v>
      </c>
      <c r="AM294" s="110">
        <v>-0.020433111023930972</v>
      </c>
      <c r="AN294" s="110">
        <v>-0.02952121737375224</v>
      </c>
      <c r="AP294" s="7">
        <v>0.12899601330049795</v>
      </c>
      <c r="AQ294" s="7">
        <v>0.11370914849708844</v>
      </c>
      <c r="AR294" s="7">
        <v>0.14008617519762823</v>
      </c>
      <c r="AS294" s="7">
        <v>0.10100444836898495</v>
      </c>
      <c r="AT294" s="7">
        <v>0.11185854026494718</v>
      </c>
      <c r="AU294" s="7">
        <v>0.09487795305072419</v>
      </c>
      <c r="AV294" s="7">
        <v>0.08158611818488792</v>
      </c>
      <c r="AW294" s="7">
        <v>0.10420105974542856</v>
      </c>
      <c r="AX294" s="7">
        <v>0.08885406057048706</v>
      </c>
      <c r="AY294" s="7">
        <v>0.08679396961580083</v>
      </c>
      <c r="AZ294" s="7">
        <v>0.07103788158919289</v>
      </c>
      <c r="BA294" s="7">
        <v>0.074631</v>
      </c>
      <c r="BB294" s="7">
        <v>0.08018</v>
      </c>
      <c r="BC294" s="7">
        <v>0.08398</v>
      </c>
      <c r="BD294" s="7">
        <v>0.08910000000000001</v>
      </c>
      <c r="BE294" s="7">
        <v>0.08034</v>
      </c>
      <c r="BF294" s="7">
        <v>0.06251</v>
      </c>
      <c r="BG294" s="7">
        <v>0.07835</v>
      </c>
      <c r="BI294" s="87">
        <f t="shared" si="148"/>
        <v>-2857.0118363055826</v>
      </c>
      <c r="BJ294" s="87">
        <f t="shared" si="149"/>
        <v>1282.9624250000002</v>
      </c>
      <c r="BK294" s="87">
        <f t="shared" si="150"/>
        <v>7941.104573759029</v>
      </c>
      <c r="BL294" s="87">
        <f t="shared" si="151"/>
        <v>-1330.2212532999863</v>
      </c>
      <c r="BM294" s="87">
        <f t="shared" si="152"/>
        <v>-65.81671715766875</v>
      </c>
      <c r="BN294" s="87">
        <f t="shared" si="153"/>
        <v>13274.93474900925</v>
      </c>
      <c r="BO294" s="87">
        <f t="shared" si="154"/>
        <v>34534.6115303895</v>
      </c>
      <c r="BP294" s="87">
        <f t="shared" si="155"/>
        <v>3958.057034281471</v>
      </c>
      <c r="BQ294" s="87">
        <f t="shared" si="156"/>
        <v>-7706.653397060255</v>
      </c>
      <c r="BR294" s="87">
        <f t="shared" si="157"/>
        <v>-8468.666894287746</v>
      </c>
      <c r="BS294" s="87">
        <f t="shared" si="158"/>
        <v>17241.762228874963</v>
      </c>
      <c r="BT294" s="87">
        <f t="shared" si="159"/>
        <v>3044.4803876387273</v>
      </c>
      <c r="BU294" s="87">
        <f t="shared" si="160"/>
        <v>18683.688939713156</v>
      </c>
      <c r="BV294" s="87">
        <f t="shared" si="161"/>
        <v>-13022.036349811458</v>
      </c>
      <c r="BW294" s="87">
        <f t="shared" si="162"/>
        <v>-25511.76711648957</v>
      </c>
      <c r="BX294" s="87">
        <f t="shared" si="163"/>
        <v>12301.263262106595</v>
      </c>
      <c r="BY294" s="87">
        <f t="shared" si="164"/>
        <v>-1250.247302816792</v>
      </c>
      <c r="BZ294" s="87">
        <f t="shared" si="165"/>
        <v>-1690.2854203185036</v>
      </c>
      <c r="CB294" s="87">
        <f t="shared" si="166"/>
        <v>-4089.1030677838257</v>
      </c>
      <c r="CC294" s="87">
        <f t="shared" si="167"/>
        <v>522.9270651710061</v>
      </c>
      <c r="CD294" s="87">
        <f t="shared" si="168"/>
        <v>6842.59221457354</v>
      </c>
      <c r="CE294" s="87">
        <f t="shared" si="169"/>
        <v>-2925.4531894162565</v>
      </c>
      <c r="CF294" s="87">
        <f t="shared" si="170"/>
        <v>-1674.3067314347245</v>
      </c>
      <c r="CG294" s="87">
        <f t="shared" si="171"/>
        <v>11923.348022486567</v>
      </c>
      <c r="CH294" s="87">
        <f t="shared" si="172"/>
        <v>32363.40830294481</v>
      </c>
      <c r="CI294" s="87">
        <f t="shared" si="173"/>
        <v>-2435.1781461873497</v>
      </c>
      <c r="CJ294" s="87">
        <f t="shared" si="174"/>
        <v>-13546.280870087154</v>
      </c>
      <c r="CK294" s="87">
        <f t="shared" si="175"/>
        <v>-13590.258397698386</v>
      </c>
      <c r="CL294" s="87">
        <f t="shared" si="176"/>
        <v>12839.735088315338</v>
      </c>
      <c r="CM294" s="87">
        <f t="shared" si="177"/>
        <v>-2904.049142641273</v>
      </c>
      <c r="CN294" s="87">
        <f t="shared" si="178"/>
        <v>12150.687485513157</v>
      </c>
      <c r="CO294" s="87">
        <f t="shared" si="179"/>
        <v>-21196.518541011457</v>
      </c>
      <c r="CP294" s="87">
        <f t="shared" si="180"/>
        <v>-32611.683687489567</v>
      </c>
      <c r="CQ294" s="87">
        <f t="shared" si="181"/>
        <v>8243.284238306594</v>
      </c>
      <c r="CR294" s="87">
        <f t="shared" si="182"/>
        <v>-5075.0666760167915</v>
      </c>
      <c r="CS294" s="87">
        <f t="shared" si="183"/>
        <v>-6176.342380818503</v>
      </c>
      <c r="CT294" s="9">
        <f t="shared" si="184"/>
        <v>-21338.258413274274</v>
      </c>
    </row>
    <row r="295" spans="1:98" ht="13.5">
      <c r="A295" s="113" t="s">
        <v>409</v>
      </c>
      <c r="B295" s="112" t="s">
        <v>408</v>
      </c>
      <c r="C295" s="87">
        <v>8154.03</v>
      </c>
      <c r="D295" s="87">
        <v>8371.86</v>
      </c>
      <c r="E295" s="87">
        <v>9426.39</v>
      </c>
      <c r="F295" s="87">
        <v>9642.14</v>
      </c>
      <c r="G295" s="87">
        <v>12156.31</v>
      </c>
      <c r="H295" s="87">
        <v>13036.25</v>
      </c>
      <c r="I295" s="87">
        <v>13771.14</v>
      </c>
      <c r="J295" s="87">
        <v>23369.57</v>
      </c>
      <c r="K295" s="87">
        <v>19645.91</v>
      </c>
      <c r="L295" s="87">
        <v>19447.08</v>
      </c>
      <c r="M295" s="87">
        <v>16847.8</v>
      </c>
      <c r="N295" s="87">
        <v>20712.92</v>
      </c>
      <c r="O295" s="86">
        <v>20436.65</v>
      </c>
      <c r="P295" s="87">
        <v>16485.66</v>
      </c>
      <c r="Q295" s="87">
        <v>15514.43</v>
      </c>
      <c r="R295" s="87">
        <v>13863.1</v>
      </c>
      <c r="S295" s="87">
        <v>5044.85</v>
      </c>
      <c r="T295" s="87">
        <v>11598.27</v>
      </c>
      <c r="U295" s="87">
        <v>11916.3</v>
      </c>
      <c r="W295" s="110">
        <v>0.043007807149705535</v>
      </c>
      <c r="X295" s="110">
        <v>0.13919894944189104</v>
      </c>
      <c r="Y295" s="110">
        <v>0.029164265129682843</v>
      </c>
      <c r="Z295" s="110">
        <v>0.09576612903225801</v>
      </c>
      <c r="AA295" s="110">
        <v>0.08739650413983435</v>
      </c>
      <c r="AB295" s="110">
        <v>0.06138371874412485</v>
      </c>
      <c r="AC295" s="110">
        <v>0.2849171906828447</v>
      </c>
      <c r="AD295" s="110">
        <v>-0.25716845878136196</v>
      </c>
      <c r="AE295" s="110">
        <v>0.0143824812099842</v>
      </c>
      <c r="AF295" s="110">
        <v>-0.11132455177460665</v>
      </c>
      <c r="AG295" s="110">
        <v>0.2660833762223367</v>
      </c>
      <c r="AH295" s="110">
        <v>-0.002032520325203291</v>
      </c>
      <c r="AI295" s="110">
        <v>-0.17517576231558196</v>
      </c>
      <c r="AJ295" s="110">
        <v>0.045057680151706636</v>
      </c>
      <c r="AK295" s="110">
        <v>-0.02364615820810889</v>
      </c>
      <c r="AL295" s="110">
        <v>-0.6194486390211793</v>
      </c>
      <c r="AM295" s="110">
        <v>1.3583201912804599</v>
      </c>
      <c r="AN295" s="110">
        <v>0.03441730032896517</v>
      </c>
      <c r="AP295" s="7">
        <v>0.10684</v>
      </c>
      <c r="AQ295" s="7">
        <v>0.09475</v>
      </c>
      <c r="AR295" s="7">
        <v>0.11835000000000001</v>
      </c>
      <c r="AS295" s="7">
        <v>0.09015000000000001</v>
      </c>
      <c r="AT295" s="7">
        <v>0.10097</v>
      </c>
      <c r="AU295" s="7">
        <v>0.0899557328949527</v>
      </c>
      <c r="AV295" s="7">
        <v>0.07528747206338005</v>
      </c>
      <c r="AW295" s="7">
        <v>0.10145564709466297</v>
      </c>
      <c r="AX295" s="7">
        <v>0.0852225416794288</v>
      </c>
      <c r="AY295" s="7">
        <v>0.0824193209573194</v>
      </c>
      <c r="AZ295" s="7">
        <v>0.06944282856563563</v>
      </c>
      <c r="BA295" s="7">
        <v>0.07488157432956184</v>
      </c>
      <c r="BB295" s="7">
        <v>0.08018</v>
      </c>
      <c r="BC295" s="7">
        <v>0.08398</v>
      </c>
      <c r="BD295" s="7">
        <v>0.08910000000000001</v>
      </c>
      <c r="BE295" s="7">
        <v>0.08034</v>
      </c>
      <c r="BF295" s="7">
        <v>0.06251</v>
      </c>
      <c r="BG295" s="7">
        <v>0.07835</v>
      </c>
      <c r="BI295" s="87">
        <f t="shared" si="148"/>
        <v>350.68694973291343</v>
      </c>
      <c r="BJ295" s="87">
        <f t="shared" si="149"/>
        <v>1165.35411687459</v>
      </c>
      <c r="BK295" s="87">
        <f t="shared" si="150"/>
        <v>274.913737175791</v>
      </c>
      <c r="BL295" s="87">
        <f t="shared" si="151"/>
        <v>923.3904233870961</v>
      </c>
      <c r="BM295" s="87">
        <f t="shared" si="152"/>
        <v>1062.4189972401098</v>
      </c>
      <c r="BN295" s="87">
        <f t="shared" si="153"/>
        <v>800.2135034780976</v>
      </c>
      <c r="BO295" s="87">
        <f t="shared" si="154"/>
        <v>3923.63452130015</v>
      </c>
      <c r="BP295" s="87">
        <f t="shared" si="155"/>
        <v>-6009.916299283153</v>
      </c>
      <c r="BQ295" s="87">
        <f t="shared" si="156"/>
        <v>282.5569314280407</v>
      </c>
      <c r="BR295" s="87">
        <f t="shared" si="157"/>
        <v>-2164.9374643249175</v>
      </c>
      <c r="BS295" s="87">
        <f t="shared" si="158"/>
        <v>4482.919505918684</v>
      </c>
      <c r="BT295" s="87">
        <f t="shared" si="159"/>
        <v>-42.09943089430974</v>
      </c>
      <c r="BU295" s="87">
        <f t="shared" si="160"/>
        <v>-3580.0057429267385</v>
      </c>
      <c r="BV295" s="87">
        <f t="shared" si="161"/>
        <v>742.805595369784</v>
      </c>
      <c r="BW295" s="87">
        <f t="shared" si="162"/>
        <v>-366.85666628863083</v>
      </c>
      <c r="BX295" s="87">
        <f t="shared" si="163"/>
        <v>-8587.478427614511</v>
      </c>
      <c r="BY295" s="87">
        <f t="shared" si="164"/>
        <v>6852.521616981228</v>
      </c>
      <c r="BZ295" s="87">
        <f t="shared" si="165"/>
        <v>399.18114188642693</v>
      </c>
      <c r="CB295" s="87">
        <f t="shared" si="166"/>
        <v>-520.4896154670867</v>
      </c>
      <c r="CC295" s="87">
        <f t="shared" si="167"/>
        <v>372.12038187458995</v>
      </c>
      <c r="CD295" s="87">
        <f t="shared" si="168"/>
        <v>-840.699519324209</v>
      </c>
      <c r="CE295" s="87">
        <f t="shared" si="169"/>
        <v>54.151502387096144</v>
      </c>
      <c r="CF295" s="87">
        <f t="shared" si="170"/>
        <v>-165.00362345989032</v>
      </c>
      <c r="CG295" s="87">
        <f t="shared" si="171"/>
        <v>-372.47191947372966</v>
      </c>
      <c r="CH295" s="87">
        <f t="shared" si="172"/>
        <v>2886.8402032692547</v>
      </c>
      <c r="CI295" s="87">
        <f t="shared" si="173"/>
        <v>-8380.891145957175</v>
      </c>
      <c r="CJ295" s="87">
        <f t="shared" si="174"/>
        <v>-1391.7174523772665</v>
      </c>
      <c r="CK295" s="87">
        <f t="shared" si="175"/>
        <v>-3767.752592527585</v>
      </c>
      <c r="CL295" s="87">
        <f t="shared" si="176"/>
        <v>3312.9606188105677</v>
      </c>
      <c r="CM295" s="87">
        <f t="shared" si="177"/>
        <v>-1593.1154894565777</v>
      </c>
      <c r="CN295" s="87">
        <f t="shared" si="178"/>
        <v>-5218.616339926739</v>
      </c>
      <c r="CO295" s="87">
        <f t="shared" si="179"/>
        <v>-641.660131430216</v>
      </c>
      <c r="CP295" s="87">
        <f t="shared" si="180"/>
        <v>-1749.1923792886312</v>
      </c>
      <c r="CQ295" s="87">
        <f t="shared" si="181"/>
        <v>-9701.23988161451</v>
      </c>
      <c r="CR295" s="87">
        <f t="shared" si="182"/>
        <v>6537.168043481228</v>
      </c>
      <c r="CS295" s="87">
        <f t="shared" si="183"/>
        <v>-509.54331261357316</v>
      </c>
      <c r="CT295" s="9">
        <f t="shared" si="184"/>
        <v>-21689.15265309445</v>
      </c>
    </row>
    <row r="296" spans="1:98" ht="13.5">
      <c r="A296" s="113" t="s">
        <v>315</v>
      </c>
      <c r="B296" s="112" t="s">
        <v>314</v>
      </c>
      <c r="C296" s="87">
        <v>910.27</v>
      </c>
      <c r="D296" s="87">
        <v>3051.59</v>
      </c>
      <c r="E296" s="87">
        <v>4303.12</v>
      </c>
      <c r="F296" s="87">
        <v>3488.09</v>
      </c>
      <c r="G296" s="87">
        <v>7707.59</v>
      </c>
      <c r="H296" s="87">
        <v>13607.4</v>
      </c>
      <c r="I296" s="87">
        <v>42656.98</v>
      </c>
      <c r="J296" s="87">
        <v>112443.31</v>
      </c>
      <c r="K296" s="87">
        <v>144995</v>
      </c>
      <c r="L296" s="87">
        <v>29777.19</v>
      </c>
      <c r="M296" s="87">
        <v>13506.68</v>
      </c>
      <c r="N296" s="87">
        <v>31032.54</v>
      </c>
      <c r="O296" s="86">
        <v>35632.66</v>
      </c>
      <c r="P296" s="87">
        <v>32586.48</v>
      </c>
      <c r="Q296" s="87">
        <v>29071.7</v>
      </c>
      <c r="R296" s="87">
        <v>38880.1</v>
      </c>
      <c r="S296" s="87">
        <v>21366.69</v>
      </c>
      <c r="T296" s="87">
        <v>35635.68</v>
      </c>
      <c r="U296" s="87">
        <v>47183.01</v>
      </c>
      <c r="W296" s="110">
        <v>1.7788242009132422</v>
      </c>
      <c r="X296" s="110">
        <v>0.3315189483413783</v>
      </c>
      <c r="Y296" s="110">
        <v>-0.3001928268414964</v>
      </c>
      <c r="Z296" s="110">
        <v>1.154524413093795</v>
      </c>
      <c r="AA296" s="110">
        <v>0.6566400654798445</v>
      </c>
      <c r="AB296" s="110">
        <v>2.0979187252964424</v>
      </c>
      <c r="AC296" s="110">
        <v>1.5705870039771543</v>
      </c>
      <c r="AD296" s="110">
        <v>0.21738810108224849</v>
      </c>
      <c r="AE296" s="110">
        <v>-0.7904545613805976</v>
      </c>
      <c r="AF296" s="110">
        <v>-0.5431620228920607</v>
      </c>
      <c r="AG296" s="110">
        <v>1.1042789645305118</v>
      </c>
      <c r="AH296" s="110">
        <v>0.15092818063944846</v>
      </c>
      <c r="AI296" s="110">
        <v>-0.08406229177113889</v>
      </c>
      <c r="AJ296" s="110">
        <v>-0.03083642952605381</v>
      </c>
      <c r="AK296" s="110">
        <v>0.40378814494498716</v>
      </c>
      <c r="AL296" s="110">
        <v>-0.4349708991121446</v>
      </c>
      <c r="AM296" s="110">
        <v>0.6685775945333674</v>
      </c>
      <c r="AN296" s="110">
        <v>0.31081904409967587</v>
      </c>
      <c r="AP296" s="7">
        <v>0.14412389249270763</v>
      </c>
      <c r="AQ296" s="7">
        <v>0.12684514572533584</v>
      </c>
      <c r="AR296" s="7">
        <v>0.15631534692490226</v>
      </c>
      <c r="AS296" s="7">
        <v>0.11414422290356824</v>
      </c>
      <c r="AT296" s="7">
        <v>0.12287515447176153</v>
      </c>
      <c r="AU296" s="7">
        <v>0.10248203017022531</v>
      </c>
      <c r="AV296" s="7">
        <v>0.08610243185807699</v>
      </c>
      <c r="AW296" s="7">
        <v>0.10749791607840889</v>
      </c>
      <c r="AX296" s="7">
        <v>0.10318398742508654</v>
      </c>
      <c r="AY296" s="7">
        <v>0.10767330453594581</v>
      </c>
      <c r="AZ296" s="7">
        <v>0.09611699427835674</v>
      </c>
      <c r="BA296" s="7">
        <v>0.10035888660226622</v>
      </c>
      <c r="BB296" s="7">
        <v>0.08018</v>
      </c>
      <c r="BC296" s="7">
        <v>0.08398</v>
      </c>
      <c r="BD296" s="7">
        <v>0.08910000000000001</v>
      </c>
      <c r="BE296" s="7">
        <v>0.08034</v>
      </c>
      <c r="BF296" s="7">
        <v>0.06251</v>
      </c>
      <c r="BG296" s="7">
        <v>0.07835</v>
      </c>
      <c r="BI296" s="87">
        <f t="shared" si="148"/>
        <v>1619.210305365297</v>
      </c>
      <c r="BJ296" s="87">
        <f t="shared" si="149"/>
        <v>1011.6599075690666</v>
      </c>
      <c r="BK296" s="87">
        <f t="shared" si="150"/>
        <v>-1291.76575703818</v>
      </c>
      <c r="BL296" s="87">
        <f t="shared" si="151"/>
        <v>4027.0850600683357</v>
      </c>
      <c r="BM296" s="87">
        <f t="shared" si="152"/>
        <v>5061.112402291795</v>
      </c>
      <c r="BN296" s="87">
        <f t="shared" si="153"/>
        <v>28547.21926259881</v>
      </c>
      <c r="BO296" s="87">
        <f t="shared" si="154"/>
        <v>66996.4984169134</v>
      </c>
      <c r="BP296" s="87">
        <f t="shared" si="155"/>
        <v>24443.8376403026</v>
      </c>
      <c r="BQ296" s="87">
        <f t="shared" si="156"/>
        <v>-114611.95912737974</v>
      </c>
      <c r="BR296" s="87">
        <f t="shared" si="157"/>
        <v>-16173.83875644124</v>
      </c>
      <c r="BS296" s="87">
        <f t="shared" si="158"/>
        <v>14915.142604644972</v>
      </c>
      <c r="BT296" s="87">
        <f t="shared" si="159"/>
        <v>4683.68480282091</v>
      </c>
      <c r="BU296" s="87">
        <f t="shared" si="160"/>
        <v>-2995.36306150179</v>
      </c>
      <c r="BV296" s="87">
        <f t="shared" si="161"/>
        <v>-1004.850694022162</v>
      </c>
      <c r="BW296" s="87">
        <f t="shared" si="162"/>
        <v>11738.807813397183</v>
      </c>
      <c r="BX296" s="87">
        <f t="shared" si="163"/>
        <v>-16911.712054570093</v>
      </c>
      <c r="BY296" s="87">
        <f t="shared" si="164"/>
        <v>14285.290203340155</v>
      </c>
      <c r="BZ296" s="87">
        <f t="shared" si="165"/>
        <v>11076.247993441937</v>
      </c>
      <c r="CB296" s="87">
        <f t="shared" si="166"/>
        <v>1488.01864974596</v>
      </c>
      <c r="CC296" s="87">
        <f t="shared" si="167"/>
        <v>624.5805293250891</v>
      </c>
      <c r="CD296" s="87">
        <f t="shared" si="168"/>
        <v>-1964.4094526976653</v>
      </c>
      <c r="CE296" s="87">
        <f t="shared" si="169"/>
        <v>3628.939737600628</v>
      </c>
      <c r="CF296" s="87">
        <f t="shared" si="170"/>
        <v>4114.04109043679</v>
      </c>
      <c r="CG296" s="87">
        <f t="shared" si="171"/>
        <v>27152.705285260483</v>
      </c>
      <c r="CH296" s="87">
        <f t="shared" si="172"/>
        <v>63323.628703192044</v>
      </c>
      <c r="CI296" s="87">
        <f t="shared" si="173"/>
        <v>12356.416138344086</v>
      </c>
      <c r="CJ296" s="87">
        <f t="shared" si="174"/>
        <v>-129573.12138408016</v>
      </c>
      <c r="CK296" s="87">
        <f t="shared" si="175"/>
        <v>-19380.04720353596</v>
      </c>
      <c r="CL296" s="87">
        <f t="shared" si="176"/>
        <v>13616.921120365376</v>
      </c>
      <c r="CM296" s="87">
        <f t="shared" si="177"/>
        <v>1569.2936399806194</v>
      </c>
      <c r="CN296" s="87">
        <f t="shared" si="178"/>
        <v>-5852.38974030179</v>
      </c>
      <c r="CO296" s="87">
        <f t="shared" si="179"/>
        <v>-3741.463284422162</v>
      </c>
      <c r="CP296" s="87">
        <f t="shared" si="180"/>
        <v>9148.519343397184</v>
      </c>
      <c r="CQ296" s="87">
        <f t="shared" si="181"/>
        <v>-20035.339288570092</v>
      </c>
      <c r="CR296" s="87">
        <f t="shared" si="182"/>
        <v>12949.658411440156</v>
      </c>
      <c r="CS296" s="87">
        <f t="shared" si="183"/>
        <v>8284.192465441938</v>
      </c>
      <c r="CT296" s="9">
        <f t="shared" si="184"/>
        <v>-22289.855239077482</v>
      </c>
    </row>
    <row r="297" spans="1:98" ht="13.5">
      <c r="A297" s="113" t="s">
        <v>255</v>
      </c>
      <c r="B297" s="112" t="s">
        <v>254</v>
      </c>
      <c r="C297" s="87">
        <v>54852.24</v>
      </c>
      <c r="D297" s="87">
        <v>57960.28</v>
      </c>
      <c r="E297" s="87">
        <v>66215.56</v>
      </c>
      <c r="F297" s="87">
        <v>93136.31</v>
      </c>
      <c r="G297" s="87">
        <v>130939.44</v>
      </c>
      <c r="H297" s="87">
        <v>164933.06</v>
      </c>
      <c r="I297" s="87">
        <v>165161.81</v>
      </c>
      <c r="J297" s="87">
        <v>143876.25</v>
      </c>
      <c r="K297" s="87">
        <v>151112.13</v>
      </c>
      <c r="L297" s="87">
        <v>117251.31</v>
      </c>
      <c r="M297" s="87">
        <v>108684.25</v>
      </c>
      <c r="N297" s="87">
        <v>124414.19</v>
      </c>
      <c r="O297" s="86">
        <v>100745.25</v>
      </c>
      <c r="P297" s="87">
        <v>95904.31</v>
      </c>
      <c r="Q297" s="87">
        <v>113088.1</v>
      </c>
      <c r="R297" s="87">
        <v>141824.6</v>
      </c>
      <c r="S297" s="87">
        <v>104734.6</v>
      </c>
      <c r="T297" s="87">
        <v>132079.3</v>
      </c>
      <c r="U297" s="87">
        <v>152720</v>
      </c>
      <c r="W297" s="110">
        <v>0.08304593737067179</v>
      </c>
      <c r="X297" s="110">
        <v>0.1745637498407846</v>
      </c>
      <c r="Y297" s="110">
        <v>0.4618554465108713</v>
      </c>
      <c r="Z297" s="110">
        <v>0.4326249026371425</v>
      </c>
      <c r="AA297" s="110">
        <v>0.2787831715210356</v>
      </c>
      <c r="AB297" s="110">
        <v>0.01320025104771938</v>
      </c>
      <c r="AC297" s="110">
        <v>-0.12171046058547319</v>
      </c>
      <c r="AD297" s="110">
        <v>0.059812531282704695</v>
      </c>
      <c r="AE297" s="110">
        <v>-0.21454178562995085</v>
      </c>
      <c r="AF297" s="110">
        <v>-0.055016535024187685</v>
      </c>
      <c r="AG297" s="110">
        <v>0.18110828320222128</v>
      </c>
      <c r="AH297" s="110">
        <v>-0.1611489299182135</v>
      </c>
      <c r="AI297" s="110">
        <v>-0.006591411315158724</v>
      </c>
      <c r="AJ297" s="110">
        <v>0.230984193776832</v>
      </c>
      <c r="AK297" s="110">
        <v>0.3044436222145306</v>
      </c>
      <c r="AL297" s="110">
        <v>-0.24112500480372445</v>
      </c>
      <c r="AM297" s="110">
        <v>0.30237913805077565</v>
      </c>
      <c r="AN297" s="110">
        <v>0.19034367067162128</v>
      </c>
      <c r="AP297" s="7">
        <v>0.10684</v>
      </c>
      <c r="AQ297" s="7">
        <v>0.09475</v>
      </c>
      <c r="AR297" s="7">
        <v>0.11835000000000001</v>
      </c>
      <c r="AS297" s="7">
        <v>0.09015000000000001</v>
      </c>
      <c r="AT297" s="7">
        <v>0.10097</v>
      </c>
      <c r="AU297" s="7">
        <v>0.08858</v>
      </c>
      <c r="AV297" s="7">
        <v>0.07447000000000001</v>
      </c>
      <c r="AW297" s="7">
        <v>0.09794200000000003</v>
      </c>
      <c r="AX297" s="7">
        <v>0.08304800000000001</v>
      </c>
      <c r="AY297" s="7">
        <v>0.0824</v>
      </c>
      <c r="AZ297" s="7">
        <v>0.06986700000000001</v>
      </c>
      <c r="BA297" s="7">
        <v>0.074631</v>
      </c>
      <c r="BB297" s="7">
        <v>0.08018</v>
      </c>
      <c r="BC297" s="7">
        <v>0.08398</v>
      </c>
      <c r="BD297" s="7">
        <v>0.08910000000000001</v>
      </c>
      <c r="BE297" s="7">
        <v>0.08034</v>
      </c>
      <c r="BF297" s="7">
        <v>0.06251</v>
      </c>
      <c r="BG297" s="7">
        <v>0.07835</v>
      </c>
      <c r="BI297" s="87">
        <f t="shared" si="148"/>
        <v>4555.255687681058</v>
      </c>
      <c r="BJ297" s="87">
        <f t="shared" si="149"/>
        <v>10117.76381862183</v>
      </c>
      <c r="BK297" s="87">
        <f t="shared" si="150"/>
        <v>30582.017029767387</v>
      </c>
      <c r="BL297" s="87">
        <f t="shared" si="151"/>
        <v>40293.08704573272</v>
      </c>
      <c r="BM297" s="87">
        <f t="shared" si="152"/>
        <v>36503.71236038835</v>
      </c>
      <c r="BN297" s="87">
        <f t="shared" si="153"/>
        <v>2177.1577980685634</v>
      </c>
      <c r="BO297" s="87">
        <f t="shared" si="154"/>
        <v>-20101.919966230413</v>
      </c>
      <c r="BP297" s="87">
        <f t="shared" si="155"/>
        <v>8605.60270396324</v>
      </c>
      <c r="BQ297" s="87">
        <f t="shared" si="156"/>
        <v>-32419.866200545268</v>
      </c>
      <c r="BR297" s="87">
        <f t="shared" si="157"/>
        <v>-6450.760803246888</v>
      </c>
      <c r="BS297" s="87">
        <f t="shared" si="158"/>
        <v>19683.617928621017</v>
      </c>
      <c r="BT297" s="87">
        <f t="shared" si="159"/>
        <v>-20049.2135851413</v>
      </c>
      <c r="BU297" s="87">
        <f t="shared" si="160"/>
        <v>-664.0533807984945</v>
      </c>
      <c r="BV297" s="87">
        <f t="shared" si="161"/>
        <v>22152.379725073366</v>
      </c>
      <c r="BW297" s="87">
        <f t="shared" si="162"/>
        <v>34428.95079335906</v>
      </c>
      <c r="BX297" s="87">
        <f t="shared" si="163"/>
        <v>-34197.4573562863</v>
      </c>
      <c r="BY297" s="87">
        <f t="shared" si="164"/>
        <v>31669.55807209277</v>
      </c>
      <c r="BZ297" s="87">
        <f t="shared" si="165"/>
        <v>25140.458781738267</v>
      </c>
      <c r="CB297" s="87">
        <f t="shared" si="166"/>
        <v>-1305.1576339189426</v>
      </c>
      <c r="CC297" s="87">
        <f t="shared" si="167"/>
        <v>4626.027288621831</v>
      </c>
      <c r="CD297" s="87">
        <f t="shared" si="168"/>
        <v>22745.405503767386</v>
      </c>
      <c r="CE297" s="87">
        <f t="shared" si="169"/>
        <v>31896.84869923272</v>
      </c>
      <c r="CF297" s="87">
        <f t="shared" si="170"/>
        <v>23282.75710358835</v>
      </c>
      <c r="CG297" s="87">
        <f t="shared" si="171"/>
        <v>-12432.612656731437</v>
      </c>
      <c r="CH297" s="87">
        <f t="shared" si="172"/>
        <v>-32401.519956930413</v>
      </c>
      <c r="CI297" s="87">
        <f t="shared" si="173"/>
        <v>-5485.924973536763</v>
      </c>
      <c r="CJ297" s="87">
        <f t="shared" si="174"/>
        <v>-44969.42637278527</v>
      </c>
      <c r="CK297" s="87">
        <f t="shared" si="175"/>
        <v>-16112.268747246888</v>
      </c>
      <c r="CL297" s="87">
        <f t="shared" si="176"/>
        <v>12090.175433871016</v>
      </c>
      <c r="CM297" s="87">
        <f t="shared" si="177"/>
        <v>-29334.3689990313</v>
      </c>
      <c r="CN297" s="87">
        <f t="shared" si="178"/>
        <v>-8741.807525798495</v>
      </c>
      <c r="CO297" s="87">
        <f t="shared" si="179"/>
        <v>14098.335771273365</v>
      </c>
      <c r="CP297" s="87">
        <f t="shared" si="180"/>
        <v>24352.801083359056</v>
      </c>
      <c r="CQ297" s="87">
        <f t="shared" si="181"/>
        <v>-45591.645720286295</v>
      </c>
      <c r="CR297" s="87">
        <f t="shared" si="182"/>
        <v>25122.598226092767</v>
      </c>
      <c r="CS297" s="87">
        <f t="shared" si="183"/>
        <v>14792.045626738267</v>
      </c>
      <c r="CT297" s="9">
        <f t="shared" si="184"/>
        <v>-23367.73784972103</v>
      </c>
    </row>
    <row r="298" spans="2:98" ht="12.75">
      <c r="B298" s="3" t="s">
        <v>52</v>
      </c>
      <c r="C298" s="87">
        <v>1967.24</v>
      </c>
      <c r="D298" s="87">
        <v>4005.86</v>
      </c>
      <c r="E298" s="87">
        <v>3792.99</v>
      </c>
      <c r="F298" s="87">
        <v>6220.78</v>
      </c>
      <c r="G298" s="87">
        <v>9544.29</v>
      </c>
      <c r="H298" s="87">
        <v>27193.27</v>
      </c>
      <c r="I298" s="87">
        <v>16475.07</v>
      </c>
      <c r="J298" s="87">
        <v>18886.6</v>
      </c>
      <c r="K298" s="87">
        <v>7013.77</v>
      </c>
      <c r="L298" s="87">
        <v>19247.02</v>
      </c>
      <c r="M298" s="87">
        <v>10901.15</v>
      </c>
      <c r="N298" s="87">
        <v>22564.19</v>
      </c>
      <c r="O298" s="86">
        <v>24615.36</v>
      </c>
      <c r="P298" s="87">
        <v>17670.52</v>
      </c>
      <c r="Q298" s="87">
        <v>2187.85</v>
      </c>
      <c r="R298" s="87">
        <v>1349.78</v>
      </c>
      <c r="S298" s="87">
        <v>70.99</v>
      </c>
      <c r="T298" s="87">
        <v>1338.09</v>
      </c>
      <c r="U298" s="87">
        <v>1600.51</v>
      </c>
      <c r="W298" s="110">
        <v>0.8621301775147929</v>
      </c>
      <c r="X298" s="110">
        <v>-0.07638226882745458</v>
      </c>
      <c r="Y298" s="110">
        <v>0.5394572743301937</v>
      </c>
      <c r="Z298" s="110">
        <v>0.0659273123446098</v>
      </c>
      <c r="AA298" s="110">
        <v>0.41753806640983293</v>
      </c>
      <c r="AB298" s="110">
        <v>-0.43818521325962756</v>
      </c>
      <c r="AC298" s="110">
        <v>0.37541134658417796</v>
      </c>
      <c r="AD298" s="110">
        <v>-0.6376447506938463</v>
      </c>
      <c r="AE298" s="110">
        <v>1.037372069990096</v>
      </c>
      <c r="AF298" s="110">
        <v>-0.46558205859476276</v>
      </c>
      <c r="AG298" s="110">
        <v>1.12504548211037</v>
      </c>
      <c r="AH298" s="110">
        <v>0.06517892814337078</v>
      </c>
      <c r="AI298" s="110">
        <v>-0.21051715038164054</v>
      </c>
      <c r="AJ298" s="110">
        <v>-0.04851024840504958</v>
      </c>
      <c r="AK298" s="110">
        <v>-0.40064554095261873</v>
      </c>
      <c r="AL298" s="110">
        <v>-0.9461529306753942</v>
      </c>
      <c r="AM298" s="110">
        <v>17.742623494308763</v>
      </c>
      <c r="AN298" s="110">
        <v>0.18597068430796804</v>
      </c>
      <c r="AP298" s="7">
        <v>0.1234591058959122</v>
      </c>
      <c r="AQ298" s="7">
        <v>0.10483231686730367</v>
      </c>
      <c r="AR298" s="7">
        <v>0.12580796141452932</v>
      </c>
      <c r="AS298" s="7">
        <v>0.09745816331946053</v>
      </c>
      <c r="AT298" s="7">
        <v>0.11090455220356078</v>
      </c>
      <c r="AU298" s="7">
        <v>0.10672056017221693</v>
      </c>
      <c r="AV298" s="7">
        <v>0.09405093129022227</v>
      </c>
      <c r="AW298" s="7">
        <v>0.11995809316099611</v>
      </c>
      <c r="AX298" s="7">
        <v>0.10618098674826962</v>
      </c>
      <c r="AY298" s="7">
        <v>0.1042788038178008</v>
      </c>
      <c r="AZ298" s="7">
        <v>0.08415130114866631</v>
      </c>
      <c r="BA298" s="7">
        <v>0.08413084190393622</v>
      </c>
      <c r="BB298" s="7">
        <v>0.08018</v>
      </c>
      <c r="BC298" s="7">
        <v>0.08398</v>
      </c>
      <c r="BD298" s="7">
        <v>0.08910000000000001</v>
      </c>
      <c r="BE298" s="7">
        <v>0.08034</v>
      </c>
      <c r="BF298" s="7">
        <v>0.06251</v>
      </c>
      <c r="BG298" s="7">
        <v>0.07835</v>
      </c>
      <c r="BI298" s="87">
        <f t="shared" si="148"/>
        <v>1696.0169704142013</v>
      </c>
      <c r="BJ298" s="87">
        <f t="shared" si="149"/>
        <v>-305.9766754051472</v>
      </c>
      <c r="BK298" s="87">
        <f t="shared" si="150"/>
        <v>2046.1560469616816</v>
      </c>
      <c r="BL298" s="87">
        <f t="shared" si="151"/>
        <v>410.11930608710173</v>
      </c>
      <c r="BM298" s="87">
        <f t="shared" si="152"/>
        <v>3985.1043918547048</v>
      </c>
      <c r="BN298" s="87">
        <f t="shared" si="153"/>
        <v>-11915.688814176632</v>
      </c>
      <c r="BO298" s="87">
        <f t="shared" si="154"/>
        <v>6184.928213768592</v>
      </c>
      <c r="BP298" s="87">
        <f t="shared" si="155"/>
        <v>-12042.941348454397</v>
      </c>
      <c r="BQ298" s="87">
        <f t="shared" si="156"/>
        <v>7275.889103334435</v>
      </c>
      <c r="BR298" s="87">
        <f t="shared" si="157"/>
        <v>-8961.06719341457</v>
      </c>
      <c r="BS298" s="87">
        <f t="shared" si="158"/>
        <v>12264.289557307458</v>
      </c>
      <c r="BT298" s="87">
        <f t="shared" si="159"/>
        <v>1470.7097186233655</v>
      </c>
      <c r="BU298" s="87">
        <f t="shared" si="160"/>
        <v>-5181.955442818219</v>
      </c>
      <c r="BV298" s="87">
        <f t="shared" si="161"/>
        <v>-857.2013146463968</v>
      </c>
      <c r="BW298" s="87">
        <f t="shared" si="162"/>
        <v>-876.5523467731869</v>
      </c>
      <c r="BX298" s="87">
        <f t="shared" si="163"/>
        <v>-1277.0983027670336</v>
      </c>
      <c r="BY298" s="87">
        <f t="shared" si="164"/>
        <v>1259.5488418609789</v>
      </c>
      <c r="BZ298" s="87">
        <f t="shared" si="165"/>
        <v>248.84551296564894</v>
      </c>
      <c r="CB298" s="87">
        <f t="shared" si="166"/>
        <v>1453.1432789315268</v>
      </c>
      <c r="CC298" s="87">
        <f t="shared" si="167"/>
        <v>-725.9202602512042</v>
      </c>
      <c r="CD298" s="87">
        <f t="shared" si="168"/>
        <v>1568.9677073959858</v>
      </c>
      <c r="CE298" s="87">
        <f t="shared" si="169"/>
        <v>-196.1464871273319</v>
      </c>
      <c r="CF298" s="87">
        <f t="shared" si="170"/>
        <v>2926.5991833037815</v>
      </c>
      <c r="CG298" s="87">
        <f t="shared" si="171"/>
        <v>-14817.769821490976</v>
      </c>
      <c r="CH298" s="87">
        <f t="shared" si="172"/>
        <v>4635.432537196991</v>
      </c>
      <c r="CI298" s="87">
        <f t="shared" si="173"/>
        <v>-14308.541870748866</v>
      </c>
      <c r="CJ298" s="87">
        <f t="shared" si="174"/>
        <v>6531.160083909024</v>
      </c>
      <c r="CK298" s="87">
        <f t="shared" si="175"/>
        <v>-10968.123416071861</v>
      </c>
      <c r="CL298" s="87">
        <f t="shared" si="176"/>
        <v>11346.943600790675</v>
      </c>
      <c r="CM298" s="87">
        <f t="shared" si="177"/>
        <v>-427.63458295701287</v>
      </c>
      <c r="CN298" s="87">
        <f t="shared" si="178"/>
        <v>-7155.61500761822</v>
      </c>
      <c r="CO298" s="87">
        <f t="shared" si="179"/>
        <v>-2341.171584246397</v>
      </c>
      <c r="CP298" s="87">
        <f t="shared" si="180"/>
        <v>-1071.489781773187</v>
      </c>
      <c r="CQ298" s="87">
        <f t="shared" si="181"/>
        <v>-1385.5396279670335</v>
      </c>
      <c r="CR298" s="87">
        <f t="shared" si="182"/>
        <v>1255.111256960979</v>
      </c>
      <c r="CS298" s="87">
        <f t="shared" si="183"/>
        <v>144.00616146564894</v>
      </c>
      <c r="CT298" s="9">
        <f t="shared" si="184"/>
        <v>-23536.588630297483</v>
      </c>
    </row>
    <row r="299" spans="1:98" ht="13.5">
      <c r="A299" s="113" t="s">
        <v>469</v>
      </c>
      <c r="B299" s="112" t="s">
        <v>468</v>
      </c>
      <c r="C299" s="87">
        <v>5672.9</v>
      </c>
      <c r="D299" s="87">
        <v>4690.98</v>
      </c>
      <c r="E299" s="87">
        <v>6390.09</v>
      </c>
      <c r="F299" s="87">
        <v>12980.14</v>
      </c>
      <c r="G299" s="87">
        <v>16293.74</v>
      </c>
      <c r="H299" s="87">
        <v>24605.43</v>
      </c>
      <c r="I299" s="87">
        <v>36350.27</v>
      </c>
      <c r="J299" s="87">
        <v>43520.41</v>
      </c>
      <c r="K299" s="87">
        <v>72424.69</v>
      </c>
      <c r="L299" s="87">
        <v>61996.15</v>
      </c>
      <c r="M299" s="87">
        <v>55398.73</v>
      </c>
      <c r="N299" s="87">
        <v>58918.5</v>
      </c>
      <c r="O299" s="86">
        <v>60037.36</v>
      </c>
      <c r="P299" s="87">
        <v>69636.31</v>
      </c>
      <c r="Q299" s="87">
        <v>61597.08</v>
      </c>
      <c r="R299" s="87">
        <v>56838.18</v>
      </c>
      <c r="S299" s="87">
        <v>35134.63</v>
      </c>
      <c r="T299" s="87">
        <v>48582.53</v>
      </c>
      <c r="U299" s="87">
        <v>39815.25</v>
      </c>
      <c r="W299" s="110">
        <v>-0.1303605313092978</v>
      </c>
      <c r="X299" s="110">
        <v>0.3691904865808422</v>
      </c>
      <c r="Y299" s="110">
        <v>1.0179017264276227</v>
      </c>
      <c r="Z299" s="110">
        <v>0.22381340985073828</v>
      </c>
      <c r="AA299" s="110">
        <v>0.5523026952612446</v>
      </c>
      <c r="AB299" s="110">
        <v>0.42109055636388826</v>
      </c>
      <c r="AC299" s="110">
        <v>-0.015016625549715723</v>
      </c>
      <c r="AD299" s="110">
        <v>0.6632908635522163</v>
      </c>
      <c r="AE299" s="110">
        <v>-0.1478983894199294</v>
      </c>
      <c r="AF299" s="110">
        <v>-0.10345405650822481</v>
      </c>
      <c r="AG299" s="110">
        <v>0.07226109042180218</v>
      </c>
      <c r="AH299" s="110">
        <v>0.026774880294124115</v>
      </c>
      <c r="AI299" s="110">
        <v>0.16718607587054124</v>
      </c>
      <c r="AJ299" s="110">
        <v>-0.06293553663691454</v>
      </c>
      <c r="AK299" s="110">
        <v>-0.05217534206869057</v>
      </c>
      <c r="AL299" s="110">
        <v>-0.3632626007369515</v>
      </c>
      <c r="AM299" s="110">
        <v>0.4253032029682964</v>
      </c>
      <c r="AN299" s="110">
        <v>-0.13807718633180643</v>
      </c>
      <c r="AP299" s="7">
        <v>0.11235948919285244</v>
      </c>
      <c r="AQ299" s="7">
        <v>0.0995193643134629</v>
      </c>
      <c r="AR299" s="7">
        <v>0.12561689231354736</v>
      </c>
      <c r="AS299" s="7">
        <v>0.09684395072497169</v>
      </c>
      <c r="AT299" s="7">
        <v>0.10515316249093809</v>
      </c>
      <c r="AU299" s="7">
        <v>0.08858</v>
      </c>
      <c r="AV299" s="7">
        <v>0.07447000000000001</v>
      </c>
      <c r="AW299" s="7">
        <v>0.09794200000000003</v>
      </c>
      <c r="AX299" s="7">
        <v>0.08304800000000001</v>
      </c>
      <c r="AY299" s="7">
        <v>0.0824</v>
      </c>
      <c r="AZ299" s="7">
        <v>0.06986700000000001</v>
      </c>
      <c r="BA299" s="7">
        <v>0.074631</v>
      </c>
      <c r="BB299" s="7">
        <v>0.08018</v>
      </c>
      <c r="BC299" s="7">
        <v>0.08398</v>
      </c>
      <c r="BD299" s="7">
        <v>0.08910000000000001</v>
      </c>
      <c r="BE299" s="7">
        <v>0.08034</v>
      </c>
      <c r="BF299" s="7">
        <v>0.06251</v>
      </c>
      <c r="BG299" s="7">
        <v>0.07835</v>
      </c>
      <c r="BI299" s="87">
        <f t="shared" si="148"/>
        <v>-739.5222580645155</v>
      </c>
      <c r="BJ299" s="87">
        <f t="shared" si="149"/>
        <v>1731.865188740999</v>
      </c>
      <c r="BK299" s="87">
        <f t="shared" si="150"/>
        <v>6504.483643027887</v>
      </c>
      <c r="BL299" s="87">
        <f t="shared" si="151"/>
        <v>2905.129393739962</v>
      </c>
      <c r="BM299" s="87">
        <f t="shared" si="152"/>
        <v>8999.076517885953</v>
      </c>
      <c r="BN299" s="87">
        <f t="shared" si="153"/>
        <v>10361.114208272707</v>
      </c>
      <c r="BO299" s="87">
        <f t="shared" si="154"/>
        <v>-545.858393221065</v>
      </c>
      <c r="BP299" s="87">
        <f t="shared" si="155"/>
        <v>28866.690331046513</v>
      </c>
      <c r="BQ299" s="87">
        <f t="shared" si="156"/>
        <v>-10711.495005237666</v>
      </c>
      <c r="BR299" s="87">
        <f t="shared" si="157"/>
        <v>-6413.7532053923815</v>
      </c>
      <c r="BS299" s="87">
        <f t="shared" si="158"/>
        <v>4003.172637783005</v>
      </c>
      <c r="BT299" s="87">
        <f t="shared" si="159"/>
        <v>1577.5357846093516</v>
      </c>
      <c r="BU299" s="87">
        <f t="shared" si="160"/>
        <v>10037.410624026998</v>
      </c>
      <c r="BV299" s="87">
        <f t="shared" si="161"/>
        <v>-4382.598539264538</v>
      </c>
      <c r="BW299" s="87">
        <f t="shared" si="162"/>
        <v>-3213.8487194324985</v>
      </c>
      <c r="BX299" s="87">
        <f t="shared" si="163"/>
        <v>-20647.185087954982</v>
      </c>
      <c r="BY299" s="87">
        <f t="shared" si="164"/>
        <v>14942.870674105994</v>
      </c>
      <c r="BZ299" s="87">
        <f t="shared" si="165"/>
        <v>-6708.139047280576</v>
      </c>
      <c r="CB299" s="87">
        <f t="shared" si="166"/>
        <v>-1376.926404306648</v>
      </c>
      <c r="CC299" s="87">
        <f t="shared" si="167"/>
        <v>1265.021841133831</v>
      </c>
      <c r="CD299" s="87">
        <f t="shared" si="168"/>
        <v>5701.780395624011</v>
      </c>
      <c r="CE299" s="87">
        <f t="shared" si="169"/>
        <v>1648.0813551767276</v>
      </c>
      <c r="CF299" s="87">
        <f t="shared" si="170"/>
        <v>7285.738228080854</v>
      </c>
      <c r="CG299" s="87">
        <f t="shared" si="171"/>
        <v>8181.565218872707</v>
      </c>
      <c r="CH299" s="87">
        <f t="shared" si="172"/>
        <v>-3252.863000121065</v>
      </c>
      <c r="CI299" s="87">
        <f t="shared" si="173"/>
        <v>24604.214334826516</v>
      </c>
      <c r="CJ299" s="87">
        <f t="shared" si="174"/>
        <v>-16726.220660357667</v>
      </c>
      <c r="CK299" s="87">
        <f t="shared" si="175"/>
        <v>-11522.235965392381</v>
      </c>
      <c r="CL299" s="87">
        <f t="shared" si="176"/>
        <v>132.62956887300422</v>
      </c>
      <c r="CM299" s="87">
        <f t="shared" si="177"/>
        <v>-2819.6107888906486</v>
      </c>
      <c r="CN299" s="87">
        <f t="shared" si="178"/>
        <v>5223.615099226998</v>
      </c>
      <c r="CO299" s="87">
        <f t="shared" si="179"/>
        <v>-10230.655853064538</v>
      </c>
      <c r="CP299" s="87">
        <f t="shared" si="180"/>
        <v>-8702.1485474325</v>
      </c>
      <c r="CQ299" s="87">
        <f t="shared" si="181"/>
        <v>-25213.56446915498</v>
      </c>
      <c r="CR299" s="87">
        <f t="shared" si="182"/>
        <v>12746.604952805994</v>
      </c>
      <c r="CS299" s="87">
        <f t="shared" si="183"/>
        <v>-10514.580272780577</v>
      </c>
      <c r="CT299" s="9">
        <f t="shared" si="184"/>
        <v>-23569.554966880358</v>
      </c>
    </row>
    <row r="300" spans="1:98" ht="13.5">
      <c r="A300" s="113" t="s">
        <v>4</v>
      </c>
      <c r="B300" s="112" t="s">
        <v>3</v>
      </c>
      <c r="C300" s="87">
        <v>22540.77</v>
      </c>
      <c r="D300" s="87">
        <v>22807.95</v>
      </c>
      <c r="E300" s="87">
        <v>23784.52</v>
      </c>
      <c r="F300" s="87">
        <v>30778.31</v>
      </c>
      <c r="G300" s="87">
        <v>47310.07</v>
      </c>
      <c r="H300" s="87">
        <v>67113.31</v>
      </c>
      <c r="I300" s="87">
        <v>61523.93</v>
      </c>
      <c r="J300" s="87">
        <v>60323.06</v>
      </c>
      <c r="K300" s="87">
        <v>60323.3</v>
      </c>
      <c r="L300" s="87">
        <v>42240.01</v>
      </c>
      <c r="M300" s="87">
        <v>33287.45</v>
      </c>
      <c r="N300" s="87">
        <v>47718.27</v>
      </c>
      <c r="O300" s="86">
        <v>56803.2</v>
      </c>
      <c r="P300" s="87">
        <v>46108.88</v>
      </c>
      <c r="Q300" s="87">
        <v>70885.94</v>
      </c>
      <c r="R300" s="87">
        <v>61444.42</v>
      </c>
      <c r="S300" s="87">
        <v>41999.77</v>
      </c>
      <c r="T300" s="87">
        <v>62033.14</v>
      </c>
      <c r="U300" s="87">
        <v>71028.19</v>
      </c>
      <c r="W300" s="110">
        <v>-0.002883733123607235</v>
      </c>
      <c r="X300" s="110">
        <v>0.0866307348494808</v>
      </c>
      <c r="Y300" s="110">
        <v>0.2902250181466246</v>
      </c>
      <c r="Z300" s="110">
        <v>0.19118612283169245</v>
      </c>
      <c r="AA300" s="110">
        <v>0.4288413098236774</v>
      </c>
      <c r="AB300" s="110">
        <v>-0.08505949757602471</v>
      </c>
      <c r="AC300" s="110">
        <v>-0.016859344894026962</v>
      </c>
      <c r="AD300" s="110">
        <v>-0.004042136207741298</v>
      </c>
      <c r="AE300" s="110">
        <v>-0.27702619603984746</v>
      </c>
      <c r="AF300" s="110">
        <v>-0.20302798332908056</v>
      </c>
      <c r="AG300" s="110">
        <v>0.4437566702241196</v>
      </c>
      <c r="AH300" s="110">
        <v>0.20209934949733888</v>
      </c>
      <c r="AI300" s="110">
        <v>-0.12847427194018102</v>
      </c>
      <c r="AJ300" s="110">
        <v>0.442563729882665</v>
      </c>
      <c r="AK300" s="110">
        <v>-0.035171381617560726</v>
      </c>
      <c r="AL300" s="110">
        <v>-0.2863102932603352</v>
      </c>
      <c r="AM300" s="110">
        <v>0.437230974670777</v>
      </c>
      <c r="AN300" s="110">
        <v>0.1757618289826135</v>
      </c>
      <c r="AP300" s="7">
        <v>0.10940053986228188</v>
      </c>
      <c r="AQ300" s="7">
        <v>0.09650379256976462</v>
      </c>
      <c r="AR300" s="7">
        <v>0.11835000000000001</v>
      </c>
      <c r="AS300" s="7">
        <v>0.0919112833612247</v>
      </c>
      <c r="AT300" s="7">
        <v>0.10097</v>
      </c>
      <c r="AU300" s="7">
        <v>0.08858</v>
      </c>
      <c r="AV300" s="7">
        <v>0.07447000000000001</v>
      </c>
      <c r="AW300" s="7">
        <v>0.09794200000000003</v>
      </c>
      <c r="AX300" s="7">
        <v>0.08304800000000001</v>
      </c>
      <c r="AY300" s="7">
        <v>0.0824</v>
      </c>
      <c r="AZ300" s="7">
        <v>0.06986700000000001</v>
      </c>
      <c r="BA300" s="7">
        <v>0.075371246517703</v>
      </c>
      <c r="BB300" s="7">
        <v>0.08018</v>
      </c>
      <c r="BC300" s="7">
        <v>0.08398</v>
      </c>
      <c r="BD300" s="7">
        <v>0.08910000000000001</v>
      </c>
      <c r="BE300" s="7">
        <v>0.08034</v>
      </c>
      <c r="BF300" s="7">
        <v>0.06251</v>
      </c>
      <c r="BG300" s="7">
        <v>0.07835</v>
      </c>
      <c r="BI300" s="87">
        <f t="shared" si="148"/>
        <v>-65.00156508061225</v>
      </c>
      <c r="BJ300" s="87">
        <f t="shared" si="149"/>
        <v>1975.8694689102158</v>
      </c>
      <c r="BK300" s="87">
        <f t="shared" si="150"/>
        <v>6902.862748608756</v>
      </c>
      <c r="BL300" s="87">
        <f t="shared" si="151"/>
        <v>5884.385756211908</v>
      </c>
      <c r="BM300" s="87">
        <f t="shared" si="152"/>
        <v>20288.512386649865</v>
      </c>
      <c r="BN300" s="87">
        <f t="shared" si="153"/>
        <v>-5708.624429263995</v>
      </c>
      <c r="BO300" s="87">
        <f t="shared" si="154"/>
        <v>-1037.2531551059722</v>
      </c>
      <c r="BP300" s="87">
        <f t="shared" si="155"/>
        <v>-243.83402498775078</v>
      </c>
      <c r="BQ300" s="87">
        <f t="shared" si="156"/>
        <v>-16711.13433157053</v>
      </c>
      <c r="BR300" s="87">
        <f t="shared" si="157"/>
        <v>-8575.904046100197</v>
      </c>
      <c r="BS300" s="87">
        <f t="shared" si="158"/>
        <v>14771.527972251868</v>
      </c>
      <c r="BT300" s="87">
        <f t="shared" si="159"/>
        <v>9643.831326138381</v>
      </c>
      <c r="BU300" s="87">
        <f t="shared" si="160"/>
        <v>-7297.74976387249</v>
      </c>
      <c r="BV300" s="87">
        <f t="shared" si="161"/>
        <v>20406.117913512215</v>
      </c>
      <c r="BW300" s="87">
        <f t="shared" si="162"/>
        <v>-2493.1564470595126</v>
      </c>
      <c r="BX300" s="87">
        <f t="shared" si="163"/>
        <v>-17592.169909411205</v>
      </c>
      <c r="BY300" s="87">
        <f t="shared" si="164"/>
        <v>18363.60037304846</v>
      </c>
      <c r="BZ300" s="87">
        <f t="shared" si="165"/>
        <v>10903.05814393452</v>
      </c>
      <c r="CB300" s="87">
        <f t="shared" si="166"/>
        <v>-2530.97397199214</v>
      </c>
      <c r="CC300" s="87">
        <f t="shared" si="167"/>
        <v>-225.18420683134713</v>
      </c>
      <c r="CD300" s="87">
        <f t="shared" si="168"/>
        <v>4087.9648066087557</v>
      </c>
      <c r="CE300" s="87">
        <f t="shared" si="169"/>
        <v>3055.5117844222923</v>
      </c>
      <c r="CF300" s="87">
        <f t="shared" si="170"/>
        <v>15511.614618749865</v>
      </c>
      <c r="CG300" s="87">
        <f t="shared" si="171"/>
        <v>-11653.521429063994</v>
      </c>
      <c r="CH300" s="87">
        <f t="shared" si="172"/>
        <v>-5618.9402222059725</v>
      </c>
      <c r="CI300" s="87">
        <f t="shared" si="173"/>
        <v>-6151.995167507753</v>
      </c>
      <c r="CJ300" s="87">
        <f t="shared" si="174"/>
        <v>-21720.863749970533</v>
      </c>
      <c r="CK300" s="87">
        <f t="shared" si="175"/>
        <v>-12056.480870100198</v>
      </c>
      <c r="CL300" s="87">
        <f t="shared" si="176"/>
        <v>12445.833703101867</v>
      </c>
      <c r="CM300" s="87">
        <f t="shared" si="177"/>
        <v>6047.245834570069</v>
      </c>
      <c r="CN300" s="87">
        <f t="shared" si="178"/>
        <v>-11852.23033987249</v>
      </c>
      <c r="CO300" s="87">
        <f t="shared" si="179"/>
        <v>16533.894171112213</v>
      </c>
      <c r="CP300" s="87">
        <f t="shared" si="180"/>
        <v>-8809.093701059513</v>
      </c>
      <c r="CQ300" s="87">
        <f t="shared" si="181"/>
        <v>-22528.6146122112</v>
      </c>
      <c r="CR300" s="87">
        <f t="shared" si="182"/>
        <v>15738.194750348457</v>
      </c>
      <c r="CS300" s="87">
        <f t="shared" si="183"/>
        <v>6042.76162493452</v>
      </c>
      <c r="CT300" s="9">
        <f t="shared" si="184"/>
        <v>-23684.8769769671</v>
      </c>
    </row>
    <row r="301" spans="1:98" ht="13.5">
      <c r="A301" s="113" t="s">
        <v>335</v>
      </c>
      <c r="B301" s="112" t="s">
        <v>334</v>
      </c>
      <c r="C301" s="87">
        <v>3228.01</v>
      </c>
      <c r="D301" s="87">
        <v>3104.9</v>
      </c>
      <c r="E301" s="87">
        <v>3099.22</v>
      </c>
      <c r="F301" s="87">
        <v>4901.08</v>
      </c>
      <c r="G301" s="87">
        <v>6650.08</v>
      </c>
      <c r="H301" s="87">
        <v>12662.01</v>
      </c>
      <c r="I301" s="87">
        <v>19023.67</v>
      </c>
      <c r="J301" s="87">
        <v>22651.07</v>
      </c>
      <c r="K301" s="87">
        <v>27815.41</v>
      </c>
      <c r="L301" s="87">
        <v>35437.01</v>
      </c>
      <c r="M301" s="87">
        <v>33982.93</v>
      </c>
      <c r="N301" s="87">
        <v>33628.89</v>
      </c>
      <c r="O301" s="86">
        <v>26549.14</v>
      </c>
      <c r="P301" s="87">
        <v>20929.08</v>
      </c>
      <c r="Q301" s="87">
        <v>22841.63</v>
      </c>
      <c r="R301" s="87">
        <v>13385.51</v>
      </c>
      <c r="S301" s="87">
        <v>4769.21</v>
      </c>
      <c r="T301" s="87">
        <v>7754.33</v>
      </c>
      <c r="U301" s="87">
        <v>11689.28</v>
      </c>
      <c r="W301" s="110">
        <v>-0.023073998986315347</v>
      </c>
      <c r="X301" s="110">
        <v>-0.05007847053787984</v>
      </c>
      <c r="Y301" s="110">
        <v>0.5606379202053577</v>
      </c>
      <c r="Z301" s="110">
        <v>0.3103728849148717</v>
      </c>
      <c r="AA301" s="110">
        <v>0.9791350911045382</v>
      </c>
      <c r="AB301" s="110">
        <v>0.32329355882343025</v>
      </c>
      <c r="AC301" s="110">
        <v>0.04251348622824125</v>
      </c>
      <c r="AD301" s="110">
        <v>0.23916924250723826</v>
      </c>
      <c r="AE301" s="110">
        <v>0.04108096800866745</v>
      </c>
      <c r="AF301" s="110">
        <v>-0.030378278374669332</v>
      </c>
      <c r="AG301" s="110">
        <v>0.029672233061334596</v>
      </c>
      <c r="AH301" s="110">
        <v>-0.17890449971520794</v>
      </c>
      <c r="AI301" s="110">
        <v>-0.17262006562039434</v>
      </c>
      <c r="AJ301" s="110">
        <v>0.12995876541949514</v>
      </c>
      <c r="AK301" s="110">
        <v>-0.35415566260658227</v>
      </c>
      <c r="AL301" s="110">
        <v>-0.6560445321039143</v>
      </c>
      <c r="AM301" s="110">
        <v>0.1895218599994637</v>
      </c>
      <c r="AN301" s="110">
        <v>0.510164533752151</v>
      </c>
      <c r="AP301" s="7">
        <v>0.10684</v>
      </c>
      <c r="AQ301" s="7">
        <v>0.09475</v>
      </c>
      <c r="AR301" s="7">
        <v>0.11835000000000001</v>
      </c>
      <c r="AS301" s="7">
        <v>0.09015000000000001</v>
      </c>
      <c r="AT301" s="7">
        <v>0.10296304401523362</v>
      </c>
      <c r="AU301" s="7">
        <v>0.09121503468853162</v>
      </c>
      <c r="AV301" s="7">
        <v>0.07589266240265186</v>
      </c>
      <c r="AW301" s="7">
        <v>0.09878266767268801</v>
      </c>
      <c r="AX301" s="7">
        <v>0.08304800000000001</v>
      </c>
      <c r="AY301" s="7">
        <v>0.0824</v>
      </c>
      <c r="AZ301" s="7">
        <v>0.06986700000000001</v>
      </c>
      <c r="BA301" s="7">
        <v>0.074631</v>
      </c>
      <c r="BB301" s="7">
        <v>0.08018</v>
      </c>
      <c r="BC301" s="7">
        <v>0.08398</v>
      </c>
      <c r="BD301" s="7">
        <v>0.08910000000000001</v>
      </c>
      <c r="BE301" s="7">
        <v>0.08034</v>
      </c>
      <c r="BF301" s="7">
        <v>0.06251</v>
      </c>
      <c r="BG301" s="7">
        <v>0.07835</v>
      </c>
      <c r="BI301" s="87">
        <f t="shared" si="148"/>
        <v>-74.4830994678158</v>
      </c>
      <c r="BJ301" s="87">
        <f t="shared" si="149"/>
        <v>-155.4886431730631</v>
      </c>
      <c r="BK301" s="87">
        <f t="shared" si="150"/>
        <v>1737.5402550588487</v>
      </c>
      <c r="BL301" s="87">
        <f t="shared" si="151"/>
        <v>1521.1623387985794</v>
      </c>
      <c r="BM301" s="87">
        <f t="shared" si="152"/>
        <v>6511.326686652467</v>
      </c>
      <c r="BN301" s="87">
        <f t="shared" si="153"/>
        <v>4093.546274757862</v>
      </c>
      <c r="BO301" s="87">
        <f t="shared" si="154"/>
        <v>808.7625325556061</v>
      </c>
      <c r="BP301" s="87">
        <f t="shared" si="155"/>
        <v>5417.43925387843</v>
      </c>
      <c r="BQ301" s="87">
        <f t="shared" si="156"/>
        <v>1142.6839683579688</v>
      </c>
      <c r="BR301" s="87">
        <f t="shared" si="157"/>
        <v>-1076.515354545941</v>
      </c>
      <c r="BS301" s="87">
        <f t="shared" si="158"/>
        <v>1008.3494190670193</v>
      </c>
      <c r="BT301" s="87">
        <f t="shared" si="159"/>
        <v>-6016.359741427759</v>
      </c>
      <c r="BU301" s="87">
        <f t="shared" si="160"/>
        <v>-4582.914288965036</v>
      </c>
      <c r="BV301" s="87">
        <f t="shared" si="161"/>
        <v>2719.9173981658473</v>
      </c>
      <c r="BW301" s="87">
        <f t="shared" si="162"/>
        <v>-8089.492607664388</v>
      </c>
      <c r="BX301" s="87">
        <f t="shared" si="163"/>
        <v>-8781.490644922267</v>
      </c>
      <c r="BY301" s="87">
        <f t="shared" si="164"/>
        <v>903.8695499280423</v>
      </c>
      <c r="BZ301" s="87">
        <f t="shared" si="165"/>
        <v>3955.9841490103167</v>
      </c>
      <c r="CB301" s="87">
        <f t="shared" si="166"/>
        <v>-419.3636878678158</v>
      </c>
      <c r="CC301" s="87">
        <f t="shared" si="167"/>
        <v>-449.6779181730631</v>
      </c>
      <c r="CD301" s="87">
        <f t="shared" si="168"/>
        <v>1370.7475680588486</v>
      </c>
      <c r="CE301" s="87">
        <f t="shared" si="169"/>
        <v>1079.3299767985793</v>
      </c>
      <c r="CF301" s="87">
        <f t="shared" si="170"/>
        <v>5826.614206907643</v>
      </c>
      <c r="CG301" s="87">
        <f t="shared" si="171"/>
        <v>2938.5805933813276</v>
      </c>
      <c r="CH301" s="87">
        <f t="shared" si="172"/>
        <v>-634.9944324138498</v>
      </c>
      <c r="CI301" s="87">
        <f t="shared" si="173"/>
        <v>3179.9061336376362</v>
      </c>
      <c r="CJ301" s="87">
        <f t="shared" si="174"/>
        <v>-1167.3302013220316</v>
      </c>
      <c r="CK301" s="87">
        <f t="shared" si="175"/>
        <v>-3996.524978545941</v>
      </c>
      <c r="CL301" s="87">
        <f t="shared" si="176"/>
        <v>-1365.9359512429812</v>
      </c>
      <c r="CM301" s="87">
        <f t="shared" si="177"/>
        <v>-8526.11743101776</v>
      </c>
      <c r="CN301" s="87">
        <f t="shared" si="178"/>
        <v>-6711.624334165037</v>
      </c>
      <c r="CO301" s="87">
        <f t="shared" si="179"/>
        <v>962.2932597658473</v>
      </c>
      <c r="CP301" s="87">
        <f t="shared" si="180"/>
        <v>-10124.681840664389</v>
      </c>
      <c r="CQ301" s="87">
        <f t="shared" si="181"/>
        <v>-9856.882518322265</v>
      </c>
      <c r="CR301" s="87">
        <f t="shared" si="182"/>
        <v>605.7462328280423</v>
      </c>
      <c r="CS301" s="87">
        <f t="shared" si="183"/>
        <v>3348.4323935103166</v>
      </c>
      <c r="CT301" s="9">
        <f t="shared" si="184"/>
        <v>-23941.482928846894</v>
      </c>
    </row>
    <row r="302" spans="1:98" ht="13.5">
      <c r="A302" s="113" t="s">
        <v>567</v>
      </c>
      <c r="B302" s="112" t="s">
        <v>566</v>
      </c>
      <c r="C302" s="87">
        <v>404.32</v>
      </c>
      <c r="D302" s="87">
        <v>492.63</v>
      </c>
      <c r="E302" s="87">
        <v>530.87</v>
      </c>
      <c r="F302" s="87">
        <v>1317.36</v>
      </c>
      <c r="G302" s="87">
        <v>2475.6</v>
      </c>
      <c r="H302" s="87">
        <v>4977.81</v>
      </c>
      <c r="I302" s="87">
        <v>6165.35</v>
      </c>
      <c r="J302" s="87">
        <v>5561.91</v>
      </c>
      <c r="K302" s="87">
        <v>4838.3</v>
      </c>
      <c r="L302" s="87">
        <v>6199.77</v>
      </c>
      <c r="M302" s="87">
        <v>5626.08</v>
      </c>
      <c r="N302" s="87">
        <v>5937.75</v>
      </c>
      <c r="O302" s="86">
        <v>16541.87</v>
      </c>
      <c r="P302" s="87">
        <v>15642.68</v>
      </c>
      <c r="Q302" s="87">
        <v>27267.48</v>
      </c>
      <c r="R302" s="87">
        <v>16438.99</v>
      </c>
      <c r="S302" s="87">
        <v>5507.96</v>
      </c>
      <c r="T302" s="87">
        <v>6284.69</v>
      </c>
      <c r="U302" s="87">
        <v>8792.59</v>
      </c>
      <c r="W302" s="110">
        <v>0.06591957811470017</v>
      </c>
      <c r="X302" s="110">
        <v>-0.13914656771799627</v>
      </c>
      <c r="Y302" s="110">
        <v>0.5847701149425288</v>
      </c>
      <c r="Z302" s="110">
        <v>0.26699909338168637</v>
      </c>
      <c r="AA302" s="110">
        <v>0.7652951699463326</v>
      </c>
      <c r="AB302" s="110">
        <v>-0.3078638021888933</v>
      </c>
      <c r="AC302" s="110">
        <v>-0.0896046852122987</v>
      </c>
      <c r="AD302" s="110">
        <v>-0.03296880025731752</v>
      </c>
      <c r="AE302" s="110">
        <v>0.32546150008315333</v>
      </c>
      <c r="AF302" s="110">
        <v>-0.022710163111668735</v>
      </c>
      <c r="AG302" s="110">
        <v>0.1693413788676339</v>
      </c>
      <c r="AH302" s="110">
        <v>0.18061045234958284</v>
      </c>
      <c r="AI302" s="110">
        <v>0.0002976052080911895</v>
      </c>
      <c r="AJ302" s="110">
        <v>0.14918601299775935</v>
      </c>
      <c r="AK302" s="110">
        <v>-0.336423873206961</v>
      </c>
      <c r="AL302" s="110">
        <v>-0.6398195562058034</v>
      </c>
      <c r="AM302" s="110">
        <v>-0.314230586960937</v>
      </c>
      <c r="AN302" s="110">
        <v>0.33081593365911455</v>
      </c>
      <c r="AP302" s="7">
        <v>0.11430269101688033</v>
      </c>
      <c r="AQ302" s="7">
        <v>0.10025769471607107</v>
      </c>
      <c r="AR302" s="7">
        <v>0.12339744563182892</v>
      </c>
      <c r="AS302" s="7">
        <v>0.09258884381330186</v>
      </c>
      <c r="AT302" s="7">
        <v>0.10097</v>
      </c>
      <c r="AU302" s="7">
        <v>0.08858</v>
      </c>
      <c r="AV302" s="7">
        <v>0.07447000000000001</v>
      </c>
      <c r="AW302" s="7">
        <v>0.09794200000000003</v>
      </c>
      <c r="AX302" s="7">
        <v>0.08304800000000001</v>
      </c>
      <c r="AY302" s="7">
        <v>0.0824</v>
      </c>
      <c r="AZ302" s="7">
        <v>0.06986700000000001</v>
      </c>
      <c r="BA302" s="7">
        <v>0.074631</v>
      </c>
      <c r="BB302" s="7">
        <v>0.08018</v>
      </c>
      <c r="BC302" s="7">
        <v>0.08398</v>
      </c>
      <c r="BD302" s="7">
        <v>0.08910000000000001</v>
      </c>
      <c r="BE302" s="7">
        <v>0.08034</v>
      </c>
      <c r="BF302" s="7">
        <v>0.06251</v>
      </c>
      <c r="BG302" s="7">
        <v>0.07835</v>
      </c>
      <c r="BI302" s="87">
        <f t="shared" si="148"/>
        <v>26.652603823335575</v>
      </c>
      <c r="BJ302" s="87">
        <f t="shared" si="149"/>
        <v>-68.5477736549165</v>
      </c>
      <c r="BK302" s="87">
        <f t="shared" si="150"/>
        <v>310.4369109195403</v>
      </c>
      <c r="BL302" s="87">
        <f t="shared" si="151"/>
        <v>351.73392565729836</v>
      </c>
      <c r="BM302" s="87">
        <f t="shared" si="152"/>
        <v>1894.564722719141</v>
      </c>
      <c r="BN302" s="87">
        <f t="shared" si="153"/>
        <v>-1532.4875131738952</v>
      </c>
      <c r="BO302" s="87">
        <f t="shared" si="154"/>
        <v>-552.4442459736458</v>
      </c>
      <c r="BP302" s="87">
        <f t="shared" si="155"/>
        <v>-183.36949983917688</v>
      </c>
      <c r="BQ302" s="87">
        <f t="shared" si="156"/>
        <v>1574.6803758523208</v>
      </c>
      <c r="BR302" s="87">
        <f t="shared" si="157"/>
        <v>-140.79778795483048</v>
      </c>
      <c r="BS302" s="87">
        <f t="shared" si="158"/>
        <v>952.7281448196177</v>
      </c>
      <c r="BT302" s="87">
        <f t="shared" si="159"/>
        <v>1072.4197134387355</v>
      </c>
      <c r="BU302" s="87">
        <f t="shared" si="160"/>
        <v>4.922946663567405</v>
      </c>
      <c r="BV302" s="87">
        <f t="shared" si="161"/>
        <v>2333.66906179979</v>
      </c>
      <c r="BW302" s="87">
        <f t="shared" si="162"/>
        <v>-9173.431234193344</v>
      </c>
      <c r="BX302" s="87">
        <f t="shared" si="163"/>
        <v>-10517.987286271642</v>
      </c>
      <c r="BY302" s="87">
        <f t="shared" si="164"/>
        <v>-1730.7695037573624</v>
      </c>
      <c r="BZ302" s="87">
        <f t="shared" si="165"/>
        <v>2079.0755901081006</v>
      </c>
      <c r="CB302" s="87">
        <f t="shared" si="166"/>
        <v>-19.56226020860948</v>
      </c>
      <c r="CC302" s="87">
        <f t="shared" si="167"/>
        <v>-117.9377218028946</v>
      </c>
      <c r="CD302" s="87">
        <f t="shared" si="168"/>
        <v>244.92890895697127</v>
      </c>
      <c r="CE302" s="87">
        <f t="shared" si="169"/>
        <v>229.76108637140703</v>
      </c>
      <c r="CF302" s="87">
        <f t="shared" si="170"/>
        <v>1644.6033907191409</v>
      </c>
      <c r="CG302" s="87">
        <f t="shared" si="171"/>
        <v>-1973.421922973895</v>
      </c>
      <c r="CH302" s="87">
        <f t="shared" si="172"/>
        <v>-1011.5778604736458</v>
      </c>
      <c r="CI302" s="87">
        <f t="shared" si="173"/>
        <v>-728.114089059177</v>
      </c>
      <c r="CJ302" s="87">
        <f t="shared" si="174"/>
        <v>1172.8692374523207</v>
      </c>
      <c r="CK302" s="87">
        <f t="shared" si="175"/>
        <v>-651.6588359548306</v>
      </c>
      <c r="CL302" s="87">
        <f t="shared" si="176"/>
        <v>559.6508134596177</v>
      </c>
      <c r="CM302" s="87">
        <f t="shared" si="177"/>
        <v>629.2794931887355</v>
      </c>
      <c r="CN302" s="87">
        <f t="shared" si="178"/>
        <v>-1321.4041899364324</v>
      </c>
      <c r="CO302" s="87">
        <f t="shared" si="179"/>
        <v>1019.9967953997904</v>
      </c>
      <c r="CP302" s="87">
        <f t="shared" si="180"/>
        <v>-11602.963702193345</v>
      </c>
      <c r="CQ302" s="87">
        <f t="shared" si="181"/>
        <v>-11838.695742871641</v>
      </c>
      <c r="CR302" s="87">
        <f t="shared" si="182"/>
        <v>-2075.0720833573623</v>
      </c>
      <c r="CS302" s="87">
        <f t="shared" si="183"/>
        <v>1586.6701286081004</v>
      </c>
      <c r="CT302" s="9">
        <f t="shared" si="184"/>
        <v>-24252.64855467575</v>
      </c>
    </row>
    <row r="303" spans="1:98" ht="13.5">
      <c r="A303" s="113" t="s">
        <v>217</v>
      </c>
      <c r="B303" s="112" t="s">
        <v>216</v>
      </c>
      <c r="C303" s="87">
        <v>2125.47</v>
      </c>
      <c r="D303" s="87">
        <v>1214.64</v>
      </c>
      <c r="E303" s="87">
        <v>1685.86</v>
      </c>
      <c r="F303" s="87">
        <v>7975.15</v>
      </c>
      <c r="G303" s="87">
        <v>10674.89</v>
      </c>
      <c r="H303" s="87">
        <v>8928.05</v>
      </c>
      <c r="I303" s="87">
        <v>10535.16</v>
      </c>
      <c r="J303" s="87">
        <v>9071.58</v>
      </c>
      <c r="K303" s="87">
        <v>5562.75</v>
      </c>
      <c r="L303" s="87">
        <v>9728.58</v>
      </c>
      <c r="M303" s="87">
        <v>17300.65</v>
      </c>
      <c r="N303" s="87">
        <v>30112.17</v>
      </c>
      <c r="O303" s="86">
        <v>30021.14</v>
      </c>
      <c r="P303" s="87">
        <v>20069.15</v>
      </c>
      <c r="Q303" s="87">
        <v>25322.64</v>
      </c>
      <c r="R303" s="87">
        <v>17337.84</v>
      </c>
      <c r="S303" s="87">
        <v>11621.79</v>
      </c>
      <c r="T303" s="87">
        <v>13593.86</v>
      </c>
      <c r="U303" s="87">
        <v>11506.98</v>
      </c>
      <c r="W303" s="110">
        <v>-0.40114848236259226</v>
      </c>
      <c r="X303" s="110">
        <v>0.38904109589041114</v>
      </c>
      <c r="Y303" s="110">
        <v>1.8353057199211045</v>
      </c>
      <c r="Z303" s="110">
        <v>0.21843478260869564</v>
      </c>
      <c r="AA303" s="110">
        <v>-0.23551241792749067</v>
      </c>
      <c r="AB303" s="110">
        <v>0.16878267363704258</v>
      </c>
      <c r="AC303" s="110">
        <v>-0.18402555910543128</v>
      </c>
      <c r="AD303" s="110">
        <v>-0.37431480031323416</v>
      </c>
      <c r="AE303" s="110">
        <v>0.7622027534418023</v>
      </c>
      <c r="AF303" s="110">
        <v>0.7627840909090906</v>
      </c>
      <c r="AG303" s="110">
        <v>0.7292506043513296</v>
      </c>
      <c r="AH303" s="110">
        <v>-0.0329683131407269</v>
      </c>
      <c r="AI303" s="110">
        <v>-0.3111078987628444</v>
      </c>
      <c r="AJ303" s="110">
        <v>-0.2984944130659065</v>
      </c>
      <c r="AK303" s="110">
        <v>-0.32305506393798145</v>
      </c>
      <c r="AL303" s="110">
        <v>-0.3344625695032588</v>
      </c>
      <c r="AM303" s="110">
        <v>0.16277525727564446</v>
      </c>
      <c r="AN303" s="110">
        <v>-0.15887894937190705</v>
      </c>
      <c r="AP303" s="7">
        <v>0.12706694168476335</v>
      </c>
      <c r="AQ303" s="7">
        <v>0.11293950282265874</v>
      </c>
      <c r="AR303" s="7">
        <v>0.13814251180378107</v>
      </c>
      <c r="AS303" s="7">
        <v>0.10616668048910698</v>
      </c>
      <c r="AT303" s="7">
        <v>0.11880991554813297</v>
      </c>
      <c r="AU303" s="7">
        <v>0.09984662720496983</v>
      </c>
      <c r="AV303" s="7">
        <v>0.08787055438060944</v>
      </c>
      <c r="AW303" s="7">
        <v>0.11230735125986098</v>
      </c>
      <c r="AX303" s="7">
        <v>0.09693434870527104</v>
      </c>
      <c r="AY303" s="7">
        <v>0.09281476885465742</v>
      </c>
      <c r="AZ303" s="7">
        <v>0.08021684348213981</v>
      </c>
      <c r="BA303" s="7">
        <v>0.0797318286711684</v>
      </c>
      <c r="BB303" s="7">
        <v>0.08018</v>
      </c>
      <c r="BC303" s="7">
        <v>0.08398</v>
      </c>
      <c r="BD303" s="7">
        <v>0.08910000000000001</v>
      </c>
      <c r="BE303" s="7">
        <v>0.08034</v>
      </c>
      <c r="BF303" s="7">
        <v>0.06251</v>
      </c>
      <c r="BG303" s="7">
        <v>0.07835</v>
      </c>
      <c r="BI303" s="87">
        <f t="shared" si="148"/>
        <v>-852.6290648072189</v>
      </c>
      <c r="BJ303" s="87">
        <f t="shared" si="149"/>
        <v>472.544876712329</v>
      </c>
      <c r="BK303" s="87">
        <f t="shared" si="150"/>
        <v>3094.068500986193</v>
      </c>
      <c r="BL303" s="87">
        <f t="shared" si="151"/>
        <v>1742.050156521739</v>
      </c>
      <c r="BM303" s="87">
        <f t="shared" si="152"/>
        <v>-2514.069155009991</v>
      </c>
      <c r="BN303" s="87">
        <f t="shared" si="153"/>
        <v>1506.9001493651979</v>
      </c>
      <c r="BO303" s="87">
        <f t="shared" si="154"/>
        <v>-1938.7387092651754</v>
      </c>
      <c r="BP303" s="87">
        <f t="shared" si="155"/>
        <v>-3395.6266562255287</v>
      </c>
      <c r="BQ303" s="87">
        <f t="shared" si="156"/>
        <v>4239.943366708386</v>
      </c>
      <c r="BR303" s="87">
        <f t="shared" si="157"/>
        <v>7420.806051136361</v>
      </c>
      <c r="BS303" s="87">
        <f t="shared" si="158"/>
        <v>12616.509468170832</v>
      </c>
      <c r="BT303" s="87">
        <f t="shared" si="159"/>
        <v>-992.7474499068023</v>
      </c>
      <c r="BU303" s="87">
        <f t="shared" si="160"/>
        <v>-9339.813783865178</v>
      </c>
      <c r="BV303" s="87">
        <f t="shared" si="161"/>
        <v>-5990.5291499816385</v>
      </c>
      <c r="BW303" s="87">
        <f t="shared" si="162"/>
        <v>-8180.607084278487</v>
      </c>
      <c r="BX303" s="87">
        <f t="shared" si="163"/>
        <v>-5798.858516036381</v>
      </c>
      <c r="BY303" s="87">
        <f t="shared" si="164"/>
        <v>1891.7398572535121</v>
      </c>
      <c r="BZ303" s="87">
        <f t="shared" si="165"/>
        <v>-2159.7781947087924</v>
      </c>
      <c r="CB303" s="87">
        <f t="shared" si="166"/>
        <v>-1122.7060373499328</v>
      </c>
      <c r="CC303" s="87">
        <f t="shared" si="167"/>
        <v>335.3640390038148</v>
      </c>
      <c r="CD303" s="87">
        <f t="shared" si="168"/>
        <v>2861.1795660366706</v>
      </c>
      <c r="CE303" s="87">
        <f t="shared" si="169"/>
        <v>895.3549546190375</v>
      </c>
      <c r="CF303" s="87">
        <f t="shared" si="170"/>
        <v>-3782.3519343956</v>
      </c>
      <c r="CG303" s="87">
        <f t="shared" si="171"/>
        <v>615.4644693478671</v>
      </c>
      <c r="CH303" s="87">
        <f t="shared" si="172"/>
        <v>-2864.4690589535967</v>
      </c>
      <c r="CI303" s="87">
        <f t="shared" si="173"/>
        <v>-4414.431777767459</v>
      </c>
      <c r="CJ303" s="87">
        <f t="shared" si="174"/>
        <v>3700.7218184481394</v>
      </c>
      <c r="CK303" s="87">
        <f t="shared" si="175"/>
        <v>6517.850147152318</v>
      </c>
      <c r="CL303" s="87">
        <f t="shared" si="176"/>
        <v>11228.70593498155</v>
      </c>
      <c r="CM303" s="87">
        <f t="shared" si="177"/>
        <v>-3393.645829263899</v>
      </c>
      <c r="CN303" s="87">
        <f t="shared" si="178"/>
        <v>-11746.908789065179</v>
      </c>
      <c r="CO303" s="87">
        <f t="shared" si="179"/>
        <v>-7675.9363669816385</v>
      </c>
      <c r="CP303" s="87">
        <f t="shared" si="180"/>
        <v>-10436.854308278487</v>
      </c>
      <c r="CQ303" s="87">
        <f t="shared" si="181"/>
        <v>-7191.78058163638</v>
      </c>
      <c r="CR303" s="87">
        <f t="shared" si="182"/>
        <v>1165.261764353512</v>
      </c>
      <c r="CS303" s="87">
        <f t="shared" si="183"/>
        <v>-3224.8571257087924</v>
      </c>
      <c r="CT303" s="9">
        <f t="shared" si="184"/>
        <v>-28534.039115458057</v>
      </c>
    </row>
    <row r="304" spans="1:98" ht="13.5">
      <c r="A304" s="113" t="s">
        <v>417</v>
      </c>
      <c r="B304" s="112" t="s">
        <v>416</v>
      </c>
      <c r="C304" s="87">
        <v>9507.04</v>
      </c>
      <c r="D304" s="87">
        <v>10129.11</v>
      </c>
      <c r="E304" s="87">
        <v>8769.03</v>
      </c>
      <c r="F304" s="87">
        <v>14689.72</v>
      </c>
      <c r="G304" s="87">
        <v>39220.51</v>
      </c>
      <c r="H304" s="87">
        <v>46149.51</v>
      </c>
      <c r="I304" s="87">
        <v>60050.71</v>
      </c>
      <c r="J304" s="87">
        <v>64074.83</v>
      </c>
      <c r="K304" s="87">
        <v>59193.91</v>
      </c>
      <c r="L304" s="87">
        <v>71718.25</v>
      </c>
      <c r="M304" s="87">
        <v>47916.23</v>
      </c>
      <c r="N304" s="87">
        <v>74804.19</v>
      </c>
      <c r="O304" s="86">
        <v>138954.25</v>
      </c>
      <c r="P304" s="87">
        <v>138877.8</v>
      </c>
      <c r="Q304" s="87">
        <v>167550.5</v>
      </c>
      <c r="R304" s="87">
        <v>146622.1</v>
      </c>
      <c r="S304" s="87">
        <v>117681.2</v>
      </c>
      <c r="T304" s="87">
        <v>164206.9</v>
      </c>
      <c r="U304" s="87">
        <v>165827.3</v>
      </c>
      <c r="W304" s="110">
        <v>0.0735071233707183</v>
      </c>
      <c r="X304" s="110">
        <v>-0.06452068332627403</v>
      </c>
      <c r="Y304" s="110">
        <v>0.6875943253848475</v>
      </c>
      <c r="Z304" s="110">
        <v>0.5687712394920408</v>
      </c>
      <c r="AA304" s="110">
        <v>0.25538707102952896</v>
      </c>
      <c r="AB304" s="110">
        <v>0.32789937335391905</v>
      </c>
      <c r="AC304" s="110">
        <v>0.11654071059740789</v>
      </c>
      <c r="AD304" s="110">
        <v>-0.10048696823987013</v>
      </c>
      <c r="AE304" s="110">
        <v>-0.17412325502213144</v>
      </c>
      <c r="AF304" s="110">
        <v>-0.30709927440633245</v>
      </c>
      <c r="AG304" s="110">
        <v>0.6029035520913903</v>
      </c>
      <c r="AH304" s="110">
        <v>0.09966592427616927</v>
      </c>
      <c r="AI304" s="110">
        <v>0.057417721518987275</v>
      </c>
      <c r="AJ304" s="110">
        <v>0.25598863563812824</v>
      </c>
      <c r="AK304" s="110">
        <v>-0.06898190626024592</v>
      </c>
      <c r="AL304" s="110">
        <v>-0.2512926210040676</v>
      </c>
      <c r="AM304" s="110">
        <v>0.3435803382933649</v>
      </c>
      <c r="AN304" s="110">
        <v>0.02304003647327324</v>
      </c>
      <c r="AP304" s="7">
        <v>0.12290220158202643</v>
      </c>
      <c r="AQ304" s="7">
        <v>0.10856150200436249</v>
      </c>
      <c r="AR304" s="7">
        <v>0.12718230204930098</v>
      </c>
      <c r="AS304" s="7">
        <v>0.09441315628291079</v>
      </c>
      <c r="AT304" s="7">
        <v>0.10097</v>
      </c>
      <c r="AU304" s="7">
        <v>0.09292943790404459</v>
      </c>
      <c r="AV304" s="7">
        <v>0.07819636525605243</v>
      </c>
      <c r="AW304" s="7">
        <v>0.10188154510976506</v>
      </c>
      <c r="AX304" s="7">
        <v>0.08684205012822299</v>
      </c>
      <c r="AY304" s="7">
        <v>0.08941926937165616</v>
      </c>
      <c r="AZ304" s="7">
        <v>0.07440120540674022</v>
      </c>
      <c r="BA304" s="7">
        <v>0.07972725749366698</v>
      </c>
      <c r="BB304" s="7">
        <v>0.08018</v>
      </c>
      <c r="BC304" s="7">
        <v>0.08398</v>
      </c>
      <c r="BD304" s="7">
        <v>0.08910000000000001</v>
      </c>
      <c r="BE304" s="7">
        <v>0.08034</v>
      </c>
      <c r="BF304" s="7">
        <v>0.06251</v>
      </c>
      <c r="BG304" s="7">
        <v>0.07835</v>
      </c>
      <c r="BI304" s="87">
        <f t="shared" si="148"/>
        <v>698.8351621703538</v>
      </c>
      <c r="BJ304" s="87">
        <f t="shared" si="149"/>
        <v>-653.5370986869956</v>
      </c>
      <c r="BK304" s="87">
        <f t="shared" si="150"/>
        <v>6029.53526712949</v>
      </c>
      <c r="BL304" s="87">
        <f t="shared" si="151"/>
        <v>8355.090252191021</v>
      </c>
      <c r="BM304" s="87">
        <f t="shared" si="152"/>
        <v>10016.411173184351</v>
      </c>
      <c r="BN304" s="87">
        <f t="shared" si="153"/>
        <v>15132.395409590421</v>
      </c>
      <c r="BO304" s="87">
        <f t="shared" si="154"/>
        <v>6998.352415278868</v>
      </c>
      <c r="BP304" s="87">
        <f t="shared" si="155"/>
        <v>-6438.6854071850785</v>
      </c>
      <c r="BQ304" s="87">
        <f t="shared" si="156"/>
        <v>-10307.036286687096</v>
      </c>
      <c r="BR304" s="87">
        <f t="shared" si="157"/>
        <v>-22024.622536691953</v>
      </c>
      <c r="BS304" s="87">
        <f t="shared" si="158"/>
        <v>28888.865269828042</v>
      </c>
      <c r="BT304" s="87">
        <f t="shared" si="159"/>
        <v>7455.428736080179</v>
      </c>
      <c r="BU304" s="87">
        <f t="shared" si="160"/>
        <v>7978.436430379737</v>
      </c>
      <c r="BV304" s="87">
        <f t="shared" si="161"/>
        <v>35551.138542424844</v>
      </c>
      <c r="BW304" s="87">
        <f t="shared" si="162"/>
        <v>-11557.952884857334</v>
      </c>
      <c r="BX304" s="87">
        <f t="shared" si="163"/>
        <v>-36845.0518061205</v>
      </c>
      <c r="BY304" s="87">
        <f t="shared" si="164"/>
        <v>40432.94650676913</v>
      </c>
      <c r="BZ304" s="87">
        <f t="shared" si="165"/>
        <v>3783.3329651631316</v>
      </c>
      <c r="CB304" s="87">
        <f t="shared" si="166"/>
        <v>-469.6009843580349</v>
      </c>
      <c r="CC304" s="87">
        <f t="shared" si="167"/>
        <v>-1753.1684942544039</v>
      </c>
      <c r="CD304" s="87">
        <f t="shared" si="168"/>
        <v>4914.269844990108</v>
      </c>
      <c r="CE304" s="87">
        <f t="shared" si="169"/>
        <v>6968.18742207882</v>
      </c>
      <c r="CF304" s="87">
        <f t="shared" si="170"/>
        <v>6056.316278484351</v>
      </c>
      <c r="CG304" s="87">
        <f t="shared" si="171"/>
        <v>10843.747385743336</v>
      </c>
      <c r="CH304" s="87">
        <f t="shared" si="172"/>
        <v>2302.6051622335876</v>
      </c>
      <c r="CI304" s="87">
        <f t="shared" si="173"/>
        <v>-12966.728090230605</v>
      </c>
      <c r="CJ304" s="87">
        <f t="shared" si="174"/>
        <v>-15447.556786192617</v>
      </c>
      <c r="CK304" s="87">
        <f t="shared" si="175"/>
        <v>-28437.616052305733</v>
      </c>
      <c r="CL304" s="87">
        <f t="shared" si="176"/>
        <v>25323.839999281434</v>
      </c>
      <c r="CM304" s="87">
        <f t="shared" si="177"/>
        <v>1491.4958183449903</v>
      </c>
      <c r="CN304" s="87">
        <f t="shared" si="178"/>
        <v>-3162.9153346202625</v>
      </c>
      <c r="CO304" s="87">
        <f t="shared" si="179"/>
        <v>23888.180898424846</v>
      </c>
      <c r="CP304" s="87">
        <f t="shared" si="180"/>
        <v>-26486.702434857336</v>
      </c>
      <c r="CQ304" s="87">
        <f t="shared" si="181"/>
        <v>-48624.67132012049</v>
      </c>
      <c r="CR304" s="87">
        <f t="shared" si="182"/>
        <v>33076.694694769125</v>
      </c>
      <c r="CS304" s="87">
        <f t="shared" si="183"/>
        <v>-9082.27764983687</v>
      </c>
      <c r="CT304" s="9">
        <f t="shared" si="184"/>
        <v>-31565.899642425757</v>
      </c>
    </row>
    <row r="305" spans="1:98" ht="13.5">
      <c r="A305" s="113" t="s">
        <v>387</v>
      </c>
      <c r="B305" s="112" t="s">
        <v>386</v>
      </c>
      <c r="C305" s="87">
        <v>22337.02</v>
      </c>
      <c r="D305" s="87">
        <v>17687.07</v>
      </c>
      <c r="E305" s="87">
        <v>20837.26</v>
      </c>
      <c r="F305" s="87">
        <v>22768.05</v>
      </c>
      <c r="G305" s="87">
        <v>24076.44</v>
      </c>
      <c r="H305" s="87">
        <v>42980.27</v>
      </c>
      <c r="I305" s="87">
        <v>95643.13</v>
      </c>
      <c r="J305" s="87">
        <v>158287.38</v>
      </c>
      <c r="K305" s="87">
        <v>106053.19</v>
      </c>
      <c r="L305" s="87">
        <v>119199.38</v>
      </c>
      <c r="M305" s="87">
        <v>55864.64</v>
      </c>
      <c r="N305" s="87">
        <v>80747.31</v>
      </c>
      <c r="O305" s="86">
        <v>93855.06</v>
      </c>
      <c r="P305" s="87">
        <v>85991</v>
      </c>
      <c r="Q305" s="87">
        <v>81961.31</v>
      </c>
      <c r="R305" s="87">
        <v>45464.37</v>
      </c>
      <c r="S305" s="87">
        <v>39029.42</v>
      </c>
      <c r="T305" s="87">
        <v>49192.84</v>
      </c>
      <c r="U305" s="87">
        <v>57457.05</v>
      </c>
      <c r="W305" s="110">
        <v>-0.2177492801486619</v>
      </c>
      <c r="X305" s="110">
        <v>0.16850712860497286</v>
      </c>
      <c r="Y305" s="110">
        <v>0.042585168659946104</v>
      </c>
      <c r="Z305" s="110">
        <v>0.0543601723411169</v>
      </c>
      <c r="AA305" s="110">
        <v>0.7689892057020262</v>
      </c>
      <c r="AB305" s="110">
        <v>1.0844613128612095</v>
      </c>
      <c r="AC305" s="110">
        <v>0.6897831423421157</v>
      </c>
      <c r="AD305" s="110">
        <v>-0.3331767640008738</v>
      </c>
      <c r="AE305" s="110">
        <v>0.12067730778016661</v>
      </c>
      <c r="AF305" s="110">
        <v>-0.526795762070333</v>
      </c>
      <c r="AG305" s="110">
        <v>0.49044930047410706</v>
      </c>
      <c r="AH305" s="110">
        <v>0.21469712514218164</v>
      </c>
      <c r="AI305" s="110">
        <v>-0.04346766361881094</v>
      </c>
      <c r="AJ305" s="110">
        <v>0.010128612611720378</v>
      </c>
      <c r="AK305" s="110">
        <v>-0.31137010815457156</v>
      </c>
      <c r="AL305" s="110">
        <v>-0.11502722297623102</v>
      </c>
      <c r="AM305" s="110">
        <v>0.30423465347344036</v>
      </c>
      <c r="AN305" s="110">
        <v>0.24966595995101093</v>
      </c>
      <c r="AP305" s="7">
        <v>0.11235609581635436</v>
      </c>
      <c r="AQ305" s="7">
        <v>0.0991725096949044</v>
      </c>
      <c r="AR305" s="7">
        <v>0.1208086973885937</v>
      </c>
      <c r="AS305" s="7">
        <v>0.09206591126016882</v>
      </c>
      <c r="AT305" s="7">
        <v>0.10097</v>
      </c>
      <c r="AU305" s="7">
        <v>0.08858</v>
      </c>
      <c r="AV305" s="7">
        <v>0.07447000000000001</v>
      </c>
      <c r="AW305" s="7">
        <v>0.09794200000000003</v>
      </c>
      <c r="AX305" s="7">
        <v>0.08304800000000001</v>
      </c>
      <c r="AY305" s="7">
        <v>0.08269778518594531</v>
      </c>
      <c r="AZ305" s="7">
        <v>0.07172178433109314</v>
      </c>
      <c r="BA305" s="7">
        <v>0.07637520421640068</v>
      </c>
      <c r="BB305" s="7">
        <v>0.08018</v>
      </c>
      <c r="BC305" s="7">
        <v>0.08398</v>
      </c>
      <c r="BD305" s="7">
        <v>0.08910000000000001</v>
      </c>
      <c r="BE305" s="7">
        <v>0.08034</v>
      </c>
      <c r="BF305" s="7">
        <v>0.06251</v>
      </c>
      <c r="BG305" s="7">
        <v>0.07835</v>
      </c>
      <c r="BI305" s="87">
        <f t="shared" si="148"/>
        <v>-4863.870025666264</v>
      </c>
      <c r="BJ305" s="87">
        <f t="shared" si="149"/>
        <v>2980.3973791351573</v>
      </c>
      <c r="BK305" s="87">
        <f t="shared" si="150"/>
        <v>887.3582315111485</v>
      </c>
      <c r="BL305" s="87">
        <f t="shared" si="151"/>
        <v>1237.6751218711665</v>
      </c>
      <c r="BM305" s="87">
        <f t="shared" si="152"/>
        <v>18514.522471732493</v>
      </c>
      <c r="BN305" s="87">
        <f t="shared" si="153"/>
        <v>46610.44003132925</v>
      </c>
      <c r="BO305" s="87">
        <f t="shared" si="154"/>
        <v>65973.01875483547</v>
      </c>
      <c r="BP305" s="87">
        <f t="shared" si="155"/>
        <v>-52737.67705057663</v>
      </c>
      <c r="BQ305" s="87">
        <f t="shared" si="156"/>
        <v>12798.213450698488</v>
      </c>
      <c r="BR305" s="87">
        <f t="shared" si="157"/>
        <v>-62793.72822541121</v>
      </c>
      <c r="BS305" s="87">
        <f t="shared" si="158"/>
        <v>27398.77360923782</v>
      </c>
      <c r="BT305" s="87">
        <f t="shared" si="159"/>
        <v>17336.215319964536</v>
      </c>
      <c r="BU305" s="87">
        <f t="shared" si="160"/>
        <v>-4079.6601770033176</v>
      </c>
      <c r="BV305" s="87">
        <f t="shared" si="161"/>
        <v>870.969527094447</v>
      </c>
      <c r="BW305" s="87">
        <f t="shared" si="162"/>
        <v>-25520.301959190365</v>
      </c>
      <c r="BX305" s="87">
        <f t="shared" si="163"/>
        <v>-5229.640225463869</v>
      </c>
      <c r="BY305" s="87">
        <f t="shared" si="164"/>
        <v>11874.102068969361</v>
      </c>
      <c r="BZ305" s="87">
        <f t="shared" si="165"/>
        <v>12281.777621316487</v>
      </c>
      <c r="CB305" s="87">
        <f t="shared" si="166"/>
        <v>-7373.570385038088</v>
      </c>
      <c r="CC305" s="87">
        <f t="shared" si="167"/>
        <v>1226.3262580857045</v>
      </c>
      <c r="CD305" s="87">
        <f t="shared" si="168"/>
        <v>-1629.9640062362994</v>
      </c>
      <c r="CE305" s="87">
        <f t="shared" si="169"/>
        <v>-858.4861489959201</v>
      </c>
      <c r="CF305" s="87">
        <f t="shared" si="170"/>
        <v>16083.524324932492</v>
      </c>
      <c r="CG305" s="87">
        <f t="shared" si="171"/>
        <v>42803.24771472925</v>
      </c>
      <c r="CH305" s="87">
        <f t="shared" si="172"/>
        <v>58850.47486373547</v>
      </c>
      <c r="CI305" s="87">
        <f t="shared" si="173"/>
        <v>-68240.65962253664</v>
      </c>
      <c r="CJ305" s="87">
        <f t="shared" si="174"/>
        <v>3990.7081275784867</v>
      </c>
      <c r="CK305" s="87">
        <f t="shared" si="175"/>
        <v>-72651.25294694907</v>
      </c>
      <c r="CL305" s="87">
        <f t="shared" si="176"/>
        <v>23392.061947423663</v>
      </c>
      <c r="CM305" s="87">
        <f t="shared" si="177"/>
        <v>11169.123028789523</v>
      </c>
      <c r="CN305" s="87">
        <f t="shared" si="178"/>
        <v>-11604.958887803317</v>
      </c>
      <c r="CO305" s="87">
        <f t="shared" si="179"/>
        <v>-6350.554652905553</v>
      </c>
      <c r="CP305" s="87">
        <f t="shared" si="180"/>
        <v>-32823.05468019037</v>
      </c>
      <c r="CQ305" s="87">
        <f t="shared" si="181"/>
        <v>-8882.247711263868</v>
      </c>
      <c r="CR305" s="87">
        <f t="shared" si="182"/>
        <v>9434.373024769362</v>
      </c>
      <c r="CS305" s="87">
        <f t="shared" si="183"/>
        <v>8427.518607316488</v>
      </c>
      <c r="CT305" s="9">
        <f t="shared" si="184"/>
        <v>-35037.39114455868</v>
      </c>
    </row>
    <row r="306" spans="1:98" ht="13.5">
      <c r="A306" s="113" t="s">
        <v>219</v>
      </c>
      <c r="B306" s="112" t="s">
        <v>218</v>
      </c>
      <c r="C306" s="87">
        <v>34967.83</v>
      </c>
      <c r="D306" s="87">
        <v>29889.35</v>
      </c>
      <c r="E306" s="87">
        <v>29555.48</v>
      </c>
      <c r="F306" s="87">
        <v>43329.66</v>
      </c>
      <c r="G306" s="87">
        <v>54586.53</v>
      </c>
      <c r="H306" s="87">
        <v>94083.5</v>
      </c>
      <c r="I306" s="87">
        <v>132952.31</v>
      </c>
      <c r="J306" s="87">
        <v>127328.19</v>
      </c>
      <c r="K306" s="87">
        <v>144574.38</v>
      </c>
      <c r="L306" s="87">
        <v>98677.63</v>
      </c>
      <c r="M306" s="87">
        <v>44842.55</v>
      </c>
      <c r="N306" s="87">
        <v>55463.52</v>
      </c>
      <c r="O306" s="86">
        <v>49846.43</v>
      </c>
      <c r="P306" s="87">
        <v>44960.81</v>
      </c>
      <c r="Q306" s="87">
        <v>51764.26</v>
      </c>
      <c r="R306" s="87">
        <v>52470.04</v>
      </c>
      <c r="S306" s="87">
        <v>46025.97</v>
      </c>
      <c r="T306" s="87">
        <v>43220.29</v>
      </c>
      <c r="U306" s="87">
        <v>45325.39</v>
      </c>
      <c r="W306" s="110">
        <v>-0.09474096306929392</v>
      </c>
      <c r="X306" s="110">
        <v>0.06083321320455526</v>
      </c>
      <c r="Y306" s="110">
        <v>0.5326810707976628</v>
      </c>
      <c r="Z306" s="110">
        <v>0.3217483819487541</v>
      </c>
      <c r="AA306" s="110">
        <v>0.7705929702173329</v>
      </c>
      <c r="AB306" s="110">
        <v>0.42949689346870756</v>
      </c>
      <c r="AC306" s="110">
        <v>-0.028171626957835372</v>
      </c>
      <c r="AD306" s="110">
        <v>0.17106626670302694</v>
      </c>
      <c r="AE306" s="110">
        <v>-0.2607642689146078</v>
      </c>
      <c r="AF306" s="110">
        <v>-0.5235942668136715</v>
      </c>
      <c r="AG306" s="110">
        <v>0.29024366052831696</v>
      </c>
      <c r="AH306" s="110">
        <v>-0.07272075026905134</v>
      </c>
      <c r="AI306" s="110">
        <v>-0.06157876411387264</v>
      </c>
      <c r="AJ306" s="110">
        <v>0.19924969227960432</v>
      </c>
      <c r="AK306" s="110">
        <v>0.047480958016785424</v>
      </c>
      <c r="AL306" s="110">
        <v>-0.060474220279187474</v>
      </c>
      <c r="AM306" s="110">
        <v>0.14777056714496362</v>
      </c>
      <c r="AN306" s="110">
        <v>0.08743693250120121</v>
      </c>
      <c r="AP306" s="7">
        <v>0.10684</v>
      </c>
      <c r="AQ306" s="7">
        <v>0.09475</v>
      </c>
      <c r="AR306" s="7">
        <v>0.11835000000000001</v>
      </c>
      <c r="AS306" s="7">
        <v>0.09015000000000001</v>
      </c>
      <c r="AT306" s="7">
        <v>0.10097</v>
      </c>
      <c r="AU306" s="7">
        <v>0.08858</v>
      </c>
      <c r="AV306" s="7">
        <v>0.07447000000000001</v>
      </c>
      <c r="AW306" s="7">
        <v>0.09794200000000003</v>
      </c>
      <c r="AX306" s="7">
        <v>0.08304800000000001</v>
      </c>
      <c r="AY306" s="7">
        <v>0.0824</v>
      </c>
      <c r="AZ306" s="7">
        <v>0.06986700000000001</v>
      </c>
      <c r="BA306" s="7">
        <v>0.074631</v>
      </c>
      <c r="BB306" s="7">
        <v>0.08018</v>
      </c>
      <c r="BC306" s="7">
        <v>0.08398</v>
      </c>
      <c r="BD306" s="7">
        <v>0.08910000000000001</v>
      </c>
      <c r="BE306" s="7">
        <v>0.08034</v>
      </c>
      <c r="BF306" s="7">
        <v>0.06251</v>
      </c>
      <c r="BG306" s="7">
        <v>0.07835</v>
      </c>
      <c r="BI306" s="87">
        <f t="shared" si="148"/>
        <v>-3312.885890643348</v>
      </c>
      <c r="BJ306" s="87">
        <f t="shared" si="149"/>
        <v>1818.2652010955737</v>
      </c>
      <c r="BK306" s="87">
        <f t="shared" si="150"/>
        <v>15743.644734338906</v>
      </c>
      <c r="BL306" s="87">
        <f t="shared" si="151"/>
        <v>13941.247995389655</v>
      </c>
      <c r="BM306" s="87">
        <f t="shared" si="152"/>
        <v>42063.99628655754</v>
      </c>
      <c r="BN306" s="87">
        <f t="shared" si="153"/>
        <v>40408.57097666315</v>
      </c>
      <c r="BO306" s="87">
        <f t="shared" si="154"/>
        <v>-3745.4828805024854</v>
      </c>
      <c r="BP306" s="87">
        <f t="shared" si="155"/>
        <v>21781.55810935369</v>
      </c>
      <c r="BQ306" s="87">
        <f t="shared" si="156"/>
        <v>-37699.8325044827</v>
      </c>
      <c r="BR306" s="87">
        <f t="shared" si="157"/>
        <v>-51667.04133076076</v>
      </c>
      <c r="BS306" s="87">
        <f t="shared" si="158"/>
        <v>13015.26585942408</v>
      </c>
      <c r="BT306" s="87">
        <f t="shared" si="159"/>
        <v>-4033.348786962534</v>
      </c>
      <c r="BU306" s="87">
        <f t="shared" si="160"/>
        <v>-3069.4815548886645</v>
      </c>
      <c r="BV306" s="87">
        <f t="shared" si="161"/>
        <v>8958.427557141757</v>
      </c>
      <c r="BW306" s="87">
        <f t="shared" si="162"/>
        <v>2457.816655829965</v>
      </c>
      <c r="BX306" s="87">
        <f t="shared" si="163"/>
        <v>-3173.084757017778</v>
      </c>
      <c r="BY306" s="87">
        <f t="shared" si="164"/>
        <v>6801.283690297081</v>
      </c>
      <c r="BZ306" s="87">
        <f t="shared" si="165"/>
        <v>3779.0495794123417</v>
      </c>
      <c r="CB306" s="87">
        <f t="shared" si="166"/>
        <v>-7048.848847843348</v>
      </c>
      <c r="CC306" s="87">
        <f t="shared" si="167"/>
        <v>-1013.7507114044263</v>
      </c>
      <c r="CD306" s="87">
        <f t="shared" si="168"/>
        <v>12245.753676338907</v>
      </c>
      <c r="CE306" s="87">
        <f t="shared" si="169"/>
        <v>10035.079146389653</v>
      </c>
      <c r="CF306" s="87">
        <f t="shared" si="170"/>
        <v>36552.394352457544</v>
      </c>
      <c r="CG306" s="87">
        <f t="shared" si="171"/>
        <v>32074.65454666315</v>
      </c>
      <c r="CH306" s="87">
        <f t="shared" si="172"/>
        <v>-13646.441406202486</v>
      </c>
      <c r="CI306" s="87">
        <f t="shared" si="173"/>
        <v>9310.780524373684</v>
      </c>
      <c r="CJ306" s="87">
        <f t="shared" si="174"/>
        <v>-49706.445614722696</v>
      </c>
      <c r="CK306" s="87">
        <f t="shared" si="175"/>
        <v>-59798.07804276076</v>
      </c>
      <c r="CL306" s="87">
        <f t="shared" si="176"/>
        <v>9882.25141857408</v>
      </c>
      <c r="CM306" s="87">
        <f t="shared" si="177"/>
        <v>-8172.646748082534</v>
      </c>
      <c r="CN306" s="87">
        <f t="shared" si="178"/>
        <v>-7066.168312288664</v>
      </c>
      <c r="CO306" s="87">
        <f t="shared" si="179"/>
        <v>5182.6187333417565</v>
      </c>
      <c r="CP306" s="87">
        <f t="shared" si="180"/>
        <v>-2154.378910170036</v>
      </c>
      <c r="CQ306" s="87">
        <f t="shared" si="181"/>
        <v>-7388.527770617778</v>
      </c>
      <c r="CR306" s="87">
        <f t="shared" si="182"/>
        <v>3924.2003055970813</v>
      </c>
      <c r="CS306" s="87">
        <f t="shared" si="183"/>
        <v>392.73985791234173</v>
      </c>
      <c r="CT306" s="9">
        <f t="shared" si="184"/>
        <v>-36394.81380244455</v>
      </c>
    </row>
    <row r="307" spans="1:98" ht="13.5">
      <c r="A307" s="113" t="s">
        <v>289</v>
      </c>
      <c r="B307" s="112" t="s">
        <v>288</v>
      </c>
      <c r="C307" s="87">
        <v>1755.65</v>
      </c>
      <c r="D307" s="87">
        <v>850</v>
      </c>
      <c r="E307" s="87">
        <v>1612.73</v>
      </c>
      <c r="F307" s="87">
        <v>3222.93</v>
      </c>
      <c r="G307" s="87">
        <v>9569.19</v>
      </c>
      <c r="H307" s="87">
        <v>27420.62</v>
      </c>
      <c r="I307" s="87">
        <v>93112.94</v>
      </c>
      <c r="J307" s="87">
        <v>130823.06</v>
      </c>
      <c r="K307" s="87">
        <v>45793.4</v>
      </c>
      <c r="L307" s="87">
        <v>70858.19</v>
      </c>
      <c r="M307" s="87">
        <v>68967.81</v>
      </c>
      <c r="N307" s="87">
        <v>87003.25</v>
      </c>
      <c r="O307" s="86">
        <v>104688.5</v>
      </c>
      <c r="P307" s="87">
        <v>70487.94</v>
      </c>
      <c r="Q307" s="87">
        <v>56994.77</v>
      </c>
      <c r="R307" s="87">
        <v>54926.54</v>
      </c>
      <c r="S307" s="87">
        <v>19910.98</v>
      </c>
      <c r="T307" s="87">
        <v>28097.59</v>
      </c>
      <c r="U307" s="87">
        <v>26155.44</v>
      </c>
      <c r="W307" s="110">
        <v>-0.528575297941495</v>
      </c>
      <c r="X307" s="110">
        <v>0.8118356794024706</v>
      </c>
      <c r="Y307" s="110">
        <v>0.6890756302521006</v>
      </c>
      <c r="Z307" s="110">
        <v>2.0686191683093966</v>
      </c>
      <c r="AA307" s="110">
        <v>2.1623738146222085</v>
      </c>
      <c r="AB307" s="110">
        <v>2.4851128866876904</v>
      </c>
      <c r="AC307" s="110">
        <v>0.3936783204361003</v>
      </c>
      <c r="AD307" s="110">
        <v>-0.6568629012984943</v>
      </c>
      <c r="AE307" s="110">
        <v>0.5531469099688908</v>
      </c>
      <c r="AF307" s="110">
        <v>-0.016192017219666566</v>
      </c>
      <c r="AG307" s="110">
        <v>0.2707583147211208</v>
      </c>
      <c r="AH307" s="110">
        <v>0.24014048722164105</v>
      </c>
      <c r="AI307" s="110">
        <v>-0.28927385914118753</v>
      </c>
      <c r="AJ307" s="110">
        <v>-0.16227041780077223</v>
      </c>
      <c r="AK307" s="110">
        <v>-0.023116828965665137</v>
      </c>
      <c r="AL307" s="110">
        <v>-0.5822112434012078</v>
      </c>
      <c r="AM307" s="110">
        <v>0.4023432346835232</v>
      </c>
      <c r="AN307" s="110">
        <v>-0.0564070354424524</v>
      </c>
      <c r="AP307" s="7">
        <v>0.1429627345904478</v>
      </c>
      <c r="AQ307" s="7">
        <v>0.1282402895634244</v>
      </c>
      <c r="AR307" s="7">
        <v>0.1506333388151323</v>
      </c>
      <c r="AS307" s="7">
        <v>0.12068919489014654</v>
      </c>
      <c r="AT307" s="7">
        <v>0.1339363208307004</v>
      </c>
      <c r="AU307" s="7">
        <v>0.10950991563708351</v>
      </c>
      <c r="AV307" s="7">
        <v>0.0929800556793296</v>
      </c>
      <c r="AW307" s="7">
        <v>0.12241100204078864</v>
      </c>
      <c r="AX307" s="7">
        <v>0.10623507674400375</v>
      </c>
      <c r="AY307" s="7">
        <v>0.10005569705651166</v>
      </c>
      <c r="AZ307" s="7">
        <v>0.08425411675917856</v>
      </c>
      <c r="BA307" s="7">
        <v>0.08709325031425488</v>
      </c>
      <c r="BB307" s="7">
        <v>0.08018</v>
      </c>
      <c r="BC307" s="7">
        <v>0.08398</v>
      </c>
      <c r="BD307" s="7">
        <v>0.08910000000000001</v>
      </c>
      <c r="BE307" s="7">
        <v>0.08034</v>
      </c>
      <c r="BF307" s="7">
        <v>0.06251</v>
      </c>
      <c r="BG307" s="7">
        <v>0.07835</v>
      </c>
      <c r="BI307" s="87">
        <f t="shared" si="148"/>
        <v>-927.9932218309858</v>
      </c>
      <c r="BJ307" s="87">
        <f t="shared" si="149"/>
        <v>690.0603274921</v>
      </c>
      <c r="BK307" s="87">
        <f t="shared" si="150"/>
        <v>1111.2929411764703</v>
      </c>
      <c r="BL307" s="87">
        <f t="shared" si="151"/>
        <v>6667.014776119403</v>
      </c>
      <c r="BM307" s="87">
        <f t="shared" si="152"/>
        <v>20692.16588314469</v>
      </c>
      <c r="BN307" s="87">
        <f t="shared" si="153"/>
        <v>68143.33612296621</v>
      </c>
      <c r="BO307" s="87">
        <f t="shared" si="154"/>
        <v>36656.54583006738</v>
      </c>
      <c r="BP307" s="87">
        <f t="shared" si="155"/>
        <v>-85932.814748347</v>
      </c>
      <c r="BQ307" s="87">
        <f t="shared" si="156"/>
        <v>25330.477706969406</v>
      </c>
      <c r="BR307" s="87">
        <f t="shared" si="157"/>
        <v>-1147.3370326344052</v>
      </c>
      <c r="BS307" s="87">
        <f t="shared" si="158"/>
        <v>18673.60800560646</v>
      </c>
      <c r="BT307" s="87">
        <f t="shared" si="159"/>
        <v>20893.00284486624</v>
      </c>
      <c r="BU307" s="87">
        <f t="shared" si="160"/>
        <v>-30283.646402702212</v>
      </c>
      <c r="BV307" s="87">
        <f t="shared" si="161"/>
        <v>-11438.107473715765</v>
      </c>
      <c r="BW307" s="87">
        <f t="shared" si="162"/>
        <v>-1317.5383500274222</v>
      </c>
      <c r="BX307" s="87">
        <f t="shared" si="163"/>
        <v>-31978.849149126174</v>
      </c>
      <c r="BY307" s="87">
        <f t="shared" si="164"/>
        <v>8011.048098918936</v>
      </c>
      <c r="BZ307" s="87">
        <f t="shared" si="165"/>
        <v>-1584.9017549774962</v>
      </c>
      <c r="CB307" s="87">
        <f t="shared" si="166"/>
        <v>-1178.9857468147056</v>
      </c>
      <c r="CC307" s="87">
        <f t="shared" si="167"/>
        <v>581.0560813631893</v>
      </c>
      <c r="CD307" s="87">
        <f t="shared" si="168"/>
        <v>868.362036669142</v>
      </c>
      <c r="CE307" s="87">
        <f t="shared" si="169"/>
        <v>6278.041949232103</v>
      </c>
      <c r="CF307" s="87">
        <f t="shared" si="170"/>
        <v>19410.50378121476</v>
      </c>
      <c r="CG307" s="87">
        <f t="shared" si="171"/>
        <v>65140.50634004969</v>
      </c>
      <c r="CH307" s="87">
        <f t="shared" si="172"/>
        <v>27998.899484401303</v>
      </c>
      <c r="CI307" s="87">
        <f t="shared" si="173"/>
        <v>-101946.99661298923</v>
      </c>
      <c r="CJ307" s="87">
        <f t="shared" si="174"/>
        <v>20465.612343600544</v>
      </c>
      <c r="CK307" s="87">
        <f t="shared" si="175"/>
        <v>-8237.10262524715</v>
      </c>
      <c r="CL307" s="87">
        <f t="shared" si="176"/>
        <v>12862.78608924162</v>
      </c>
      <c r="CM307" s="87">
        <f t="shared" si="177"/>
        <v>13315.607014462546</v>
      </c>
      <c r="CN307" s="87">
        <f t="shared" si="178"/>
        <v>-38677.57033270221</v>
      </c>
      <c r="CO307" s="87">
        <f t="shared" si="179"/>
        <v>-17357.684674915767</v>
      </c>
      <c r="CP307" s="87">
        <f t="shared" si="180"/>
        <v>-6395.772357027423</v>
      </c>
      <c r="CQ307" s="87">
        <f t="shared" si="181"/>
        <v>-36391.64737272618</v>
      </c>
      <c r="CR307" s="87">
        <f t="shared" si="182"/>
        <v>6766.412739118936</v>
      </c>
      <c r="CS307" s="87">
        <f t="shared" si="183"/>
        <v>-3786.3479314774963</v>
      </c>
      <c r="CT307" s="9">
        <f t="shared" si="184"/>
        <v>-40284.319794546325</v>
      </c>
    </row>
    <row r="308" spans="1:98" ht="13.5">
      <c r="A308" s="113" t="s">
        <v>433</v>
      </c>
      <c r="B308" s="112" t="s">
        <v>432</v>
      </c>
      <c r="C308" s="87">
        <v>17777.27</v>
      </c>
      <c r="D308" s="87">
        <v>17377.87</v>
      </c>
      <c r="E308" s="87">
        <v>19175.95</v>
      </c>
      <c r="F308" s="87">
        <v>31023.55</v>
      </c>
      <c r="G308" s="87">
        <v>40281.76</v>
      </c>
      <c r="H308" s="87">
        <v>77236</v>
      </c>
      <c r="I308" s="87">
        <v>97735.75</v>
      </c>
      <c r="J308" s="87">
        <v>72519.63</v>
      </c>
      <c r="K308" s="87">
        <v>105113.75</v>
      </c>
      <c r="L308" s="87">
        <v>88295.25</v>
      </c>
      <c r="M308" s="87">
        <v>71340.75</v>
      </c>
      <c r="N308" s="87">
        <v>78973.75</v>
      </c>
      <c r="O308" s="86">
        <v>64220.48</v>
      </c>
      <c r="P308" s="87">
        <v>64321.74</v>
      </c>
      <c r="Q308" s="87">
        <v>58955.69</v>
      </c>
      <c r="R308" s="87">
        <v>60560.96</v>
      </c>
      <c r="S308" s="87">
        <v>45785.05</v>
      </c>
      <c r="T308" s="87">
        <v>41031.59</v>
      </c>
      <c r="U308" s="87">
        <v>40406.12</v>
      </c>
      <c r="W308" s="110">
        <v>0.02474118266362524</v>
      </c>
      <c r="X308" s="110">
        <v>0.15616438356164397</v>
      </c>
      <c r="Y308" s="110">
        <v>0.7738447867298577</v>
      </c>
      <c r="Z308" s="110">
        <v>0.3262920597812473</v>
      </c>
      <c r="AA308" s="110">
        <v>0.9352219074598678</v>
      </c>
      <c r="AB308" s="110">
        <v>0.2908493542825543</v>
      </c>
      <c r="AC308" s="110">
        <v>-0.24242729701123933</v>
      </c>
      <c r="AD308" s="110">
        <v>0.41923358392655197</v>
      </c>
      <c r="AE308" s="110">
        <v>-0.14421657095980311</v>
      </c>
      <c r="AF308" s="110">
        <v>-0.17555872042068366</v>
      </c>
      <c r="AG308" s="110">
        <v>0.13141983921334144</v>
      </c>
      <c r="AH308" s="110">
        <v>-0.17549474425979217</v>
      </c>
      <c r="AI308" s="110">
        <v>0.02518437799358275</v>
      </c>
      <c r="AJ308" s="110">
        <v>-0.051590761460464596</v>
      </c>
      <c r="AK308" s="110">
        <v>0.05652513103003698</v>
      </c>
      <c r="AL308" s="110">
        <v>-0.21229832698934348</v>
      </c>
      <c r="AM308" s="110">
        <v>-0.06246754275554289</v>
      </c>
      <c r="AN308" s="110">
        <v>0.037126574910340215</v>
      </c>
      <c r="AP308" s="7">
        <v>0.10684</v>
      </c>
      <c r="AQ308" s="7">
        <v>0.09475</v>
      </c>
      <c r="AR308" s="7">
        <v>0.11835000000000001</v>
      </c>
      <c r="AS308" s="7">
        <v>0.09333953192838329</v>
      </c>
      <c r="AT308" s="7">
        <v>0.1056966370922531</v>
      </c>
      <c r="AU308" s="7">
        <v>0.09116010466976773</v>
      </c>
      <c r="AV308" s="7">
        <v>0.07498712198226944</v>
      </c>
      <c r="AW308" s="7">
        <v>0.10061472966488388</v>
      </c>
      <c r="AX308" s="7">
        <v>0.08413222929680639</v>
      </c>
      <c r="AY308" s="7">
        <v>0.08189432245039734</v>
      </c>
      <c r="AZ308" s="7">
        <v>0.07030113686939192</v>
      </c>
      <c r="BA308" s="7">
        <v>0.07688957785798345</v>
      </c>
      <c r="BB308" s="7">
        <v>0.08018</v>
      </c>
      <c r="BC308" s="7">
        <v>0.08398</v>
      </c>
      <c r="BD308" s="7">
        <v>0.08910000000000001</v>
      </c>
      <c r="BE308" s="7">
        <v>0.08034</v>
      </c>
      <c r="BF308" s="7">
        <v>0.06251</v>
      </c>
      <c r="BG308" s="7">
        <v>0.07835</v>
      </c>
      <c r="BI308" s="87">
        <f t="shared" si="148"/>
        <v>439.83068433058503</v>
      </c>
      <c r="BJ308" s="87">
        <f t="shared" si="149"/>
        <v>2713.804356164386</v>
      </c>
      <c r="BK308" s="87">
        <f t="shared" si="150"/>
        <v>14839.208938092415</v>
      </c>
      <c r="BL308" s="87">
        <f t="shared" si="151"/>
        <v>10122.738031226514</v>
      </c>
      <c r="BM308" s="87">
        <f t="shared" si="152"/>
        <v>37672.3844230406</v>
      </c>
      <c r="BN308" s="87">
        <f t="shared" si="153"/>
        <v>22464.040727367366</v>
      </c>
      <c r="BO308" s="87">
        <f t="shared" si="154"/>
        <v>-23693.813693866236</v>
      </c>
      <c r="BP308" s="87">
        <f t="shared" si="155"/>
        <v>30402.664389927497</v>
      </c>
      <c r="BQ308" s="87">
        <f t="shared" si="156"/>
        <v>-15159.144585726004</v>
      </c>
      <c r="BR308" s="87">
        <f t="shared" si="157"/>
        <v>-15501.00110922437</v>
      </c>
      <c r="BS308" s="87">
        <f t="shared" si="158"/>
        <v>9375.589894359187</v>
      </c>
      <c r="BT308" s="87">
        <f t="shared" si="159"/>
        <v>-13859.478059486763</v>
      </c>
      <c r="BU308" s="87">
        <f t="shared" si="160"/>
        <v>1617.3528432493213</v>
      </c>
      <c r="BV308" s="87">
        <f t="shared" si="161"/>
        <v>-3318.407545062024</v>
      </c>
      <c r="BW308" s="87">
        <f t="shared" si="162"/>
        <v>3332.478102216241</v>
      </c>
      <c r="BX308" s="87">
        <f t="shared" si="163"/>
        <v>-12856.99048886855</v>
      </c>
      <c r="BY308" s="87">
        <f t="shared" si="164"/>
        <v>-2860.0795684396694</v>
      </c>
      <c r="BZ308" s="87">
        <f t="shared" si="165"/>
        <v>1523.3623998253663</v>
      </c>
      <c r="CB308" s="87">
        <f t="shared" si="166"/>
        <v>-1459.492842469415</v>
      </c>
      <c r="CC308" s="87">
        <f t="shared" si="167"/>
        <v>1067.2511736643858</v>
      </c>
      <c r="CD308" s="87">
        <f t="shared" si="168"/>
        <v>12569.735255592415</v>
      </c>
      <c r="CE308" s="87">
        <f t="shared" si="169"/>
        <v>7227.01439546972</v>
      </c>
      <c r="CF308" s="87">
        <f t="shared" si="170"/>
        <v>33414.737854883366</v>
      </c>
      <c r="CG308" s="87">
        <f t="shared" si="171"/>
        <v>15423.198883093184</v>
      </c>
      <c r="CH308" s="87">
        <f t="shared" si="172"/>
        <v>-31022.73630114482</v>
      </c>
      <c r="CI308" s="87">
        <f t="shared" si="173"/>
        <v>23106.121422080094</v>
      </c>
      <c r="CJ308" s="87">
        <f t="shared" si="174"/>
        <v>-24002.598702973188</v>
      </c>
      <c r="CK308" s="87">
        <f t="shared" si="175"/>
        <v>-22731.880783562814</v>
      </c>
      <c r="CL308" s="87">
        <f t="shared" si="176"/>
        <v>4360.254064244116</v>
      </c>
      <c r="CM308" s="87">
        <f t="shared" si="177"/>
        <v>-19931.73635884868</v>
      </c>
      <c r="CN308" s="87">
        <f t="shared" si="178"/>
        <v>-3531.845243150679</v>
      </c>
      <c r="CO308" s="87">
        <f t="shared" si="179"/>
        <v>-8720.147270262023</v>
      </c>
      <c r="CP308" s="87">
        <f t="shared" si="180"/>
        <v>-1920.47387678376</v>
      </c>
      <c r="CQ308" s="87">
        <f t="shared" si="181"/>
        <v>-17722.45801526855</v>
      </c>
      <c r="CR308" s="87">
        <f t="shared" si="182"/>
        <v>-5722.103043939669</v>
      </c>
      <c r="CS308" s="87">
        <f t="shared" si="183"/>
        <v>-1691.4626766746335</v>
      </c>
      <c r="CT308" s="9">
        <f t="shared" si="184"/>
        <v>-41288.62206605096</v>
      </c>
    </row>
    <row r="309" spans="1:98" ht="13.5">
      <c r="A309" s="113"/>
      <c r="B309" s="3" t="s">
        <v>81</v>
      </c>
      <c r="C309" s="87">
        <v>3422.35</v>
      </c>
      <c r="D309" s="87">
        <v>2812.45</v>
      </c>
      <c r="E309" s="87">
        <v>3366.78</v>
      </c>
      <c r="F309" s="87">
        <v>8666.64</v>
      </c>
      <c r="G309" s="87">
        <v>9434.96</v>
      </c>
      <c r="H309" s="87">
        <v>14938.4</v>
      </c>
      <c r="I309" s="87">
        <v>32587.67</v>
      </c>
      <c r="J309" s="87">
        <v>121842.56</v>
      </c>
      <c r="K309" s="87">
        <v>89711.56</v>
      </c>
      <c r="L309" s="87">
        <v>39871.64</v>
      </c>
      <c r="M309" s="87">
        <v>9686.56</v>
      </c>
      <c r="N309" s="87">
        <v>14602.42</v>
      </c>
      <c r="O309" s="86">
        <v>18126.96</v>
      </c>
      <c r="P309" s="87">
        <v>14305.7</v>
      </c>
      <c r="Q309" s="87">
        <v>19076</v>
      </c>
      <c r="R309" s="87">
        <v>15022.18</v>
      </c>
      <c r="S309" s="87">
        <v>2821.39</v>
      </c>
      <c r="T309" s="87">
        <v>7064.41</v>
      </c>
      <c r="U309" s="87">
        <v>7154.89</v>
      </c>
      <c r="W309" s="110">
        <v>-0.13395784543325528</v>
      </c>
      <c r="X309" s="110">
        <v>0.2190373174689022</v>
      </c>
      <c r="Y309" s="110">
        <v>1.5703194321206744</v>
      </c>
      <c r="Z309" s="110">
        <v>0.12608958315353402</v>
      </c>
      <c r="AA309" s="110">
        <v>0.55226854690374</v>
      </c>
      <c r="AB309" s="110">
        <v>1.1473289226819392</v>
      </c>
      <c r="AC309" s="110">
        <v>2.617515864986664</v>
      </c>
      <c r="AD309" s="110">
        <v>-0.28006203402973306</v>
      </c>
      <c r="AE309" s="110">
        <v>-0.5587445925664342</v>
      </c>
      <c r="AF309" s="110">
        <v>-0.7471639222904705</v>
      </c>
      <c r="AG309" s="110">
        <v>0.437366463559389</v>
      </c>
      <c r="AH309" s="110">
        <v>0.20579167584232527</v>
      </c>
      <c r="AI309" s="110">
        <v>-0.22263516906977376</v>
      </c>
      <c r="AJ309" s="110">
        <v>0.2935569129566544</v>
      </c>
      <c r="AK309" s="110">
        <v>-0.1637433538714408</v>
      </c>
      <c r="AL309" s="110">
        <v>-0.7893016538348772</v>
      </c>
      <c r="AM309" s="110">
        <v>1.4528938823893212</v>
      </c>
      <c r="AN309" s="110">
        <v>0.012806370617836516</v>
      </c>
      <c r="AP309" s="7">
        <v>0.12927391577455585</v>
      </c>
      <c r="AQ309" s="7">
        <v>0.11369849718772243</v>
      </c>
      <c r="AR309" s="7">
        <v>0.13605609058979112</v>
      </c>
      <c r="AS309" s="7">
        <v>0.10391356398029472</v>
      </c>
      <c r="AT309" s="7">
        <v>0.11718719247181841</v>
      </c>
      <c r="AU309" s="7">
        <v>0.10124934776617131</v>
      </c>
      <c r="AV309" s="7">
        <v>0.0858977428340418</v>
      </c>
      <c r="AW309" s="7">
        <v>0.11314568371012843</v>
      </c>
      <c r="AX309" s="7">
        <v>0.10289890826666093</v>
      </c>
      <c r="AY309" s="7">
        <v>0.10663493337195876</v>
      </c>
      <c r="AZ309" s="7">
        <v>0.09500662092365904</v>
      </c>
      <c r="BA309" s="7">
        <v>0.09952894922927968</v>
      </c>
      <c r="BB309" s="7">
        <v>0.08018</v>
      </c>
      <c r="BC309" s="7">
        <v>0.08398</v>
      </c>
      <c r="BD309" s="7">
        <v>0.08910000000000001</v>
      </c>
      <c r="BE309" s="7">
        <v>0.08034</v>
      </c>
      <c r="BF309" s="7">
        <v>0.06251</v>
      </c>
      <c r="BG309" s="7">
        <v>0.07835</v>
      </c>
      <c r="BI309" s="87">
        <f t="shared" si="148"/>
        <v>-458.4506323185012</v>
      </c>
      <c r="BJ309" s="87">
        <f t="shared" si="149"/>
        <v>616.031503515414</v>
      </c>
      <c r="BK309" s="87">
        <f t="shared" si="150"/>
        <v>5286.920057675245</v>
      </c>
      <c r="BL309" s="87">
        <f t="shared" si="151"/>
        <v>1092.773024941744</v>
      </c>
      <c r="BM309" s="87">
        <f t="shared" si="152"/>
        <v>5210.631649294911</v>
      </c>
      <c r="BN309" s="87">
        <f t="shared" si="153"/>
        <v>17139.25837859188</v>
      </c>
      <c r="BO309" s="87">
        <f t="shared" si="154"/>
        <v>85298.74322794996</v>
      </c>
      <c r="BP309" s="87">
        <f t="shared" si="155"/>
        <v>-34123.475184989795</v>
      </c>
      <c r="BQ309" s="87">
        <f t="shared" si="156"/>
        <v>-50125.84904069921</v>
      </c>
      <c r="BR309" s="87">
        <f t="shared" si="157"/>
        <v>-29790.650930553613</v>
      </c>
      <c r="BS309" s="87">
        <f t="shared" si="158"/>
        <v>4236.576491255835</v>
      </c>
      <c r="BT309" s="87">
        <f t="shared" si="159"/>
        <v>3005.0564831534875</v>
      </c>
      <c r="BU309" s="87">
        <f t="shared" si="160"/>
        <v>-4035.698804321026</v>
      </c>
      <c r="BV309" s="87">
        <f t="shared" si="161"/>
        <v>4199.537129684011</v>
      </c>
      <c r="BW309" s="87">
        <f t="shared" si="162"/>
        <v>-3123.5682184516045</v>
      </c>
      <c r="BX309" s="87">
        <f t="shared" si="163"/>
        <v>-11857.031518205215</v>
      </c>
      <c r="BY309" s="87">
        <f t="shared" si="164"/>
        <v>4099.180270834407</v>
      </c>
      <c r="BZ309" s="87">
        <f t="shared" si="165"/>
        <v>90.46945265635046</v>
      </c>
      <c r="CB309" s="87">
        <f t="shared" si="166"/>
        <v>-900.8712179695523</v>
      </c>
      <c r="CC309" s="87">
        <f t="shared" si="167"/>
        <v>296.26016509980406</v>
      </c>
      <c r="CD309" s="87">
        <f t="shared" si="168"/>
        <v>4828.849132999348</v>
      </c>
      <c r="CE309" s="87">
        <f t="shared" si="169"/>
        <v>192.19157480756266</v>
      </c>
      <c r="CF309" s="87">
        <f t="shared" si="170"/>
        <v>4104.975175811003</v>
      </c>
      <c r="CG309" s="87">
        <f t="shared" si="171"/>
        <v>15626.755121921706</v>
      </c>
      <c r="CH309" s="87">
        <f t="shared" si="172"/>
        <v>82499.53593072934</v>
      </c>
      <c r="CI309" s="87">
        <f t="shared" si="173"/>
        <v>-47909.43494118214</v>
      </c>
      <c r="CJ309" s="87">
        <f t="shared" si="174"/>
        <v>-59357.07062359826</v>
      </c>
      <c r="CK309" s="87">
        <f t="shared" si="175"/>
        <v>-34042.36060538434</v>
      </c>
      <c r="CL309" s="87">
        <f t="shared" si="176"/>
        <v>3316.2891572815565</v>
      </c>
      <c r="CM309" s="87">
        <f t="shared" si="177"/>
        <v>1551.692964348869</v>
      </c>
      <c r="CN309" s="87">
        <f t="shared" si="178"/>
        <v>-5489.118457121026</v>
      </c>
      <c r="CO309" s="87">
        <f t="shared" si="179"/>
        <v>2998.1444436840115</v>
      </c>
      <c r="CP309" s="87">
        <f t="shared" si="180"/>
        <v>-4823.239818451605</v>
      </c>
      <c r="CQ309" s="87">
        <f t="shared" si="181"/>
        <v>-13063.913459405214</v>
      </c>
      <c r="CR309" s="87">
        <f t="shared" si="182"/>
        <v>3922.8151819344066</v>
      </c>
      <c r="CS309" s="87">
        <f t="shared" si="183"/>
        <v>-463.02707084364954</v>
      </c>
      <c r="CT309" s="9">
        <f t="shared" si="184"/>
        <v>-46711.52734533818</v>
      </c>
    </row>
    <row r="310" spans="1:98" ht="13.5">
      <c r="A310" s="113" t="s">
        <v>2</v>
      </c>
      <c r="B310" s="112" t="s">
        <v>1</v>
      </c>
      <c r="C310" s="87">
        <v>73559.69</v>
      </c>
      <c r="D310" s="87">
        <v>57462.99</v>
      </c>
      <c r="E310" s="87">
        <v>48837.22</v>
      </c>
      <c r="F310" s="87">
        <v>51080.56</v>
      </c>
      <c r="G310" s="87">
        <v>52182.1</v>
      </c>
      <c r="H310" s="87">
        <v>88870.75</v>
      </c>
      <c r="I310" s="87">
        <v>181072.44</v>
      </c>
      <c r="J310" s="87">
        <v>307864.69</v>
      </c>
      <c r="K310" s="87">
        <v>237274</v>
      </c>
      <c r="L310" s="87">
        <v>256505.31</v>
      </c>
      <c r="M310" s="87">
        <v>222949.13</v>
      </c>
      <c r="N310" s="87">
        <v>229588.63</v>
      </c>
      <c r="O310" s="86">
        <v>223685.5</v>
      </c>
      <c r="P310" s="87">
        <v>194851.2</v>
      </c>
      <c r="Q310" s="87">
        <v>192479.3</v>
      </c>
      <c r="R310" s="87">
        <v>190348.4</v>
      </c>
      <c r="S310" s="87">
        <v>219898.1</v>
      </c>
      <c r="T310" s="87">
        <v>203653.6</v>
      </c>
      <c r="U310" s="87">
        <v>192098.3</v>
      </c>
      <c r="W310" s="110">
        <v>-0.21519239141857704</v>
      </c>
      <c r="X310" s="110">
        <v>-0.14417912874639527</v>
      </c>
      <c r="Y310" s="110">
        <v>0.05555648689879478</v>
      </c>
      <c r="Z310" s="110">
        <v>0.031070171259165225</v>
      </c>
      <c r="AA310" s="110">
        <v>0.7471555318231295</v>
      </c>
      <c r="AB310" s="110">
        <v>1.0755194940681725</v>
      </c>
      <c r="AC310" s="110">
        <v>0.7044518763521859</v>
      </c>
      <c r="AD310" s="110">
        <v>-0.22792706054944656</v>
      </c>
      <c r="AE310" s="110">
        <v>0.08941528874045623</v>
      </c>
      <c r="AF310" s="110">
        <v>-0.11761347923991627</v>
      </c>
      <c r="AG310" s="110">
        <v>0.05727563535750835</v>
      </c>
      <c r="AH310" s="110">
        <v>0.005096304702701282</v>
      </c>
      <c r="AI310" s="110">
        <v>-0.10303410051891071</v>
      </c>
      <c r="AJ310" s="110">
        <v>0.0013291334329488258</v>
      </c>
      <c r="AK310" s="110">
        <v>0.049052148874556556</v>
      </c>
      <c r="AL310" s="110">
        <v>0.1999969594265658</v>
      </c>
      <c r="AM310" s="110">
        <v>-0.0257732102817102</v>
      </c>
      <c r="AN310" s="110">
        <v>0.03226870603894394</v>
      </c>
      <c r="AP310" s="7">
        <v>0.10684</v>
      </c>
      <c r="AQ310" s="7">
        <v>0.09475</v>
      </c>
      <c r="AR310" s="7">
        <v>0.1201220102220784</v>
      </c>
      <c r="AS310" s="7">
        <v>0.09015000000000001</v>
      </c>
      <c r="AT310" s="7">
        <v>0.10335011466624663</v>
      </c>
      <c r="AU310" s="7">
        <v>0.0894736520099047</v>
      </c>
      <c r="AV310" s="7">
        <v>0.07470142252678469</v>
      </c>
      <c r="AW310" s="7">
        <v>0.09794200000000003</v>
      </c>
      <c r="AX310" s="7">
        <v>0.08304800000000001</v>
      </c>
      <c r="AY310" s="7">
        <v>0.0824</v>
      </c>
      <c r="AZ310" s="7">
        <v>0.06986700000000001</v>
      </c>
      <c r="BA310" s="7">
        <v>0.074631</v>
      </c>
      <c r="BB310" s="7">
        <v>0.08018</v>
      </c>
      <c r="BC310" s="7">
        <v>0.08398</v>
      </c>
      <c r="BD310" s="7">
        <v>0.08910000000000001</v>
      </c>
      <c r="BE310" s="7">
        <v>0.08034</v>
      </c>
      <c r="BF310" s="7">
        <v>0.06251</v>
      </c>
      <c r="BG310" s="7">
        <v>0.07835</v>
      </c>
      <c r="BI310" s="87">
        <f t="shared" si="148"/>
        <v>-15829.485603109188</v>
      </c>
      <c r="BJ310" s="87">
        <f t="shared" si="149"/>
        <v>-8284.963833362823</v>
      </c>
      <c r="BK310" s="87">
        <f t="shared" si="150"/>
        <v>2713.2243731035583</v>
      </c>
      <c r="BL310" s="87">
        <f t="shared" si="151"/>
        <v>1587.0817472140648</v>
      </c>
      <c r="BM310" s="87">
        <f t="shared" si="152"/>
        <v>38988.14467714773</v>
      </c>
      <c r="BN310" s="87">
        <f t="shared" si="153"/>
        <v>95582.22407745905</v>
      </c>
      <c r="BO310" s="87">
        <f t="shared" si="154"/>
        <v>127556.8201136686</v>
      </c>
      <c r="BP310" s="87">
        <f t="shared" si="155"/>
        <v>-70170.6938386666</v>
      </c>
      <c r="BQ310" s="87">
        <f t="shared" si="156"/>
        <v>21215.923220603014</v>
      </c>
      <c r="BR310" s="87">
        <f t="shared" si="157"/>
        <v>-30168.48195261329</v>
      </c>
      <c r="BS310" s="87">
        <f t="shared" si="158"/>
        <v>12769.553073153726</v>
      </c>
      <c r="BT310" s="87">
        <f t="shared" si="159"/>
        <v>1170.0536147557445</v>
      </c>
      <c r="BU310" s="87">
        <f t="shared" si="160"/>
        <v>-23047.2342916228</v>
      </c>
      <c r="BV310" s="87">
        <f t="shared" si="161"/>
        <v>258.98324437019824</v>
      </c>
      <c r="BW310" s="87">
        <f t="shared" si="162"/>
        <v>9441.523278870432</v>
      </c>
      <c r="BX310" s="87">
        <f t="shared" si="163"/>
        <v>38069.10123171172</v>
      </c>
      <c r="BY310" s="87">
        <f t="shared" si="164"/>
        <v>-5667.479971848538</v>
      </c>
      <c r="BZ310" s="87">
        <f t="shared" si="165"/>
        <v>6571.6381521726735</v>
      </c>
      <c r="CB310" s="87">
        <f t="shared" si="166"/>
        <v>-23688.602882709187</v>
      </c>
      <c r="CC310" s="87">
        <f t="shared" si="167"/>
        <v>-13729.582135862824</v>
      </c>
      <c r="CD310" s="87">
        <f t="shared" si="168"/>
        <v>-3153.2006669543334</v>
      </c>
      <c r="CE310" s="87">
        <f t="shared" si="169"/>
        <v>-3017.8307367859356</v>
      </c>
      <c r="CF310" s="87">
        <f t="shared" si="170"/>
        <v>33595.11865862218</v>
      </c>
      <c r="CG310" s="87">
        <f t="shared" si="171"/>
        <v>87630.63351809981</v>
      </c>
      <c r="CH310" s="87">
        <f t="shared" si="172"/>
        <v>114030.45126527273</v>
      </c>
      <c r="CI310" s="87">
        <f t="shared" si="173"/>
        <v>-100323.5773066466</v>
      </c>
      <c r="CJ310" s="87">
        <f t="shared" si="174"/>
        <v>1510.7920686030097</v>
      </c>
      <c r="CK310" s="87">
        <f t="shared" si="175"/>
        <v>-51304.51949661329</v>
      </c>
      <c r="CL310" s="87">
        <f t="shared" si="176"/>
        <v>-2807.233792556278</v>
      </c>
      <c r="CM310" s="87">
        <f t="shared" si="177"/>
        <v>-15964.375430774257</v>
      </c>
      <c r="CN310" s="87">
        <f t="shared" si="178"/>
        <v>-40982.337681622805</v>
      </c>
      <c r="CO310" s="87">
        <f t="shared" si="179"/>
        <v>-16104.620531629802</v>
      </c>
      <c r="CP310" s="87">
        <f t="shared" si="180"/>
        <v>-7708.382351129569</v>
      </c>
      <c r="CQ310" s="87">
        <f t="shared" si="181"/>
        <v>22776.51077571172</v>
      </c>
      <c r="CR310" s="87">
        <f t="shared" si="182"/>
        <v>-19413.310202848537</v>
      </c>
      <c r="CS310" s="87">
        <f t="shared" si="183"/>
        <v>-9384.621407827328</v>
      </c>
      <c r="CT310" s="9">
        <f t="shared" si="184"/>
        <v>-48038.68833765132</v>
      </c>
    </row>
    <row r="311" spans="1:98" ht="13.5">
      <c r="A311" s="113" t="s">
        <v>673</v>
      </c>
      <c r="B311" s="112" t="s">
        <v>672</v>
      </c>
      <c r="C311" s="87">
        <v>2798.8</v>
      </c>
      <c r="D311" s="87">
        <v>3011.76</v>
      </c>
      <c r="E311" s="87">
        <v>11525.99</v>
      </c>
      <c r="F311" s="87">
        <v>13552.96</v>
      </c>
      <c r="G311" s="87">
        <v>9907.3</v>
      </c>
      <c r="H311" s="87">
        <v>11749.48</v>
      </c>
      <c r="I311" s="87">
        <v>20553.71</v>
      </c>
      <c r="J311" s="87">
        <v>33246.52</v>
      </c>
      <c r="K311" s="87">
        <v>64471.7</v>
      </c>
      <c r="L311" s="87">
        <v>72227.25</v>
      </c>
      <c r="M311" s="87">
        <v>66337.06</v>
      </c>
      <c r="N311" s="87">
        <v>71702.25</v>
      </c>
      <c r="O311" s="86">
        <v>57260.6</v>
      </c>
      <c r="P311" s="87">
        <v>46094.29</v>
      </c>
      <c r="Q311" s="87">
        <v>26219.76</v>
      </c>
      <c r="R311" s="87">
        <v>26290.98</v>
      </c>
      <c r="S311" s="87">
        <v>10600.48</v>
      </c>
      <c r="T311" s="87">
        <v>16490.08</v>
      </c>
      <c r="U311" s="87">
        <v>21887.13</v>
      </c>
      <c r="W311" s="110">
        <v>0.07161458333333326</v>
      </c>
      <c r="X311" s="110">
        <v>-0.09173754556500602</v>
      </c>
      <c r="Y311" s="110">
        <v>0.16254180602006696</v>
      </c>
      <c r="Z311" s="110">
        <v>-0.2640966628308401</v>
      </c>
      <c r="AA311" s="110">
        <v>0.18842845973416722</v>
      </c>
      <c r="AB311" s="110">
        <v>0.786842105263158</v>
      </c>
      <c r="AC311" s="110">
        <v>0.6329160530191458</v>
      </c>
      <c r="AD311" s="110">
        <v>-0.22638105975197287</v>
      </c>
      <c r="AE311" s="110">
        <v>-0.05566890119498691</v>
      </c>
      <c r="AF311" s="110">
        <v>-0.07654320987654328</v>
      </c>
      <c r="AG311" s="110">
        <v>0.09191176470588225</v>
      </c>
      <c r="AH311" s="110">
        <v>-0.17447199265381086</v>
      </c>
      <c r="AI311" s="110">
        <v>-0.09680768232546066</v>
      </c>
      <c r="AJ311" s="110">
        <v>-0.0027093596059113434</v>
      </c>
      <c r="AK311" s="110">
        <v>0.07042891248868033</v>
      </c>
      <c r="AL311" s="110">
        <v>-0.5660065372043839</v>
      </c>
      <c r="AM311" s="110">
        <v>0.5597200070884281</v>
      </c>
      <c r="AN311" s="110">
        <v>0.3495995000852128</v>
      </c>
      <c r="AP311" s="7">
        <v>0.1255957444527914</v>
      </c>
      <c r="AQ311" s="7">
        <v>0.11406513254784115</v>
      </c>
      <c r="AR311" s="7">
        <v>0.13114639087039145</v>
      </c>
      <c r="AS311" s="7">
        <v>0.10291059899185606</v>
      </c>
      <c r="AT311" s="7">
        <v>0.11485745471494196</v>
      </c>
      <c r="AU311" s="7">
        <v>0.09844161125052814</v>
      </c>
      <c r="AV311" s="7">
        <v>0.0781068845795628</v>
      </c>
      <c r="AW311" s="7">
        <v>0.09969590413364765</v>
      </c>
      <c r="AX311" s="7">
        <v>0.08507487955449347</v>
      </c>
      <c r="AY311" s="7">
        <v>0.08284166890128414</v>
      </c>
      <c r="AZ311" s="7">
        <v>0.0694305036130489</v>
      </c>
      <c r="BA311" s="7">
        <v>0.0748477503335982</v>
      </c>
      <c r="BB311" s="7">
        <v>0.08018</v>
      </c>
      <c r="BC311" s="7">
        <v>0.08398</v>
      </c>
      <c r="BD311" s="7">
        <v>0.08910000000000001</v>
      </c>
      <c r="BE311" s="7">
        <v>0.08034</v>
      </c>
      <c r="BF311" s="7">
        <v>0.06251</v>
      </c>
      <c r="BG311" s="7">
        <v>0.07835</v>
      </c>
      <c r="BI311" s="87">
        <f t="shared" si="148"/>
        <v>200.43489583333314</v>
      </c>
      <c r="BJ311" s="87">
        <f t="shared" si="149"/>
        <v>-276.29147023086256</v>
      </c>
      <c r="BK311" s="87">
        <f t="shared" si="150"/>
        <v>1873.4552307692315</v>
      </c>
      <c r="BL311" s="87">
        <f t="shared" si="151"/>
        <v>-3579.2915074798625</v>
      </c>
      <c r="BM311" s="87">
        <f t="shared" si="152"/>
        <v>1866.8172791243148</v>
      </c>
      <c r="BN311" s="87">
        <f t="shared" si="153"/>
        <v>9244.98557894737</v>
      </c>
      <c r="BO311" s="87">
        <f t="shared" si="154"/>
        <v>13008.773008100146</v>
      </c>
      <c r="BP311" s="87">
        <f t="shared" si="155"/>
        <v>-7526.38243066516</v>
      </c>
      <c r="BQ311" s="87">
        <f t="shared" si="156"/>
        <v>-3589.0686971728373</v>
      </c>
      <c r="BR311" s="87">
        <f t="shared" si="157"/>
        <v>-5528.505555555561</v>
      </c>
      <c r="BS311" s="87">
        <f t="shared" si="158"/>
        <v>6097.156249999993</v>
      </c>
      <c r="BT311" s="87">
        <f t="shared" si="159"/>
        <v>-12510.03443526171</v>
      </c>
      <c r="BU311" s="87">
        <f t="shared" si="160"/>
        <v>-5543.265974565273</v>
      </c>
      <c r="BV311" s="87">
        <f t="shared" si="161"/>
        <v>-124.88600738916318</v>
      </c>
      <c r="BW311" s="87">
        <f t="shared" si="162"/>
        <v>1846.629182514201</v>
      </c>
      <c r="BX311" s="87">
        <f t="shared" si="163"/>
        <v>-14880.866549509712</v>
      </c>
      <c r="BY311" s="87">
        <f t="shared" si="164"/>
        <v>5933.3007407407395</v>
      </c>
      <c r="BZ311" s="87">
        <f t="shared" si="165"/>
        <v>5764.923724365166</v>
      </c>
      <c r="CB311" s="87">
        <f t="shared" si="166"/>
        <v>-151.08247374113944</v>
      </c>
      <c r="CC311" s="87">
        <f t="shared" si="167"/>
        <v>-619.8282738331486</v>
      </c>
      <c r="CD311" s="87">
        <f t="shared" si="168"/>
        <v>361.86324106100835</v>
      </c>
      <c r="CE311" s="87">
        <f t="shared" si="169"/>
        <v>-4974.034739192528</v>
      </c>
      <c r="CF311" s="87">
        <f t="shared" si="170"/>
        <v>728.8900180269703</v>
      </c>
      <c r="CG311" s="87">
        <f t="shared" si="171"/>
        <v>8088.347836391514</v>
      </c>
      <c r="CH311" s="87">
        <f t="shared" si="172"/>
        <v>11403.38675344834</v>
      </c>
      <c r="CI311" s="87">
        <f t="shared" si="173"/>
        <v>-10840.92430136256</v>
      </c>
      <c r="CJ311" s="87">
        <f t="shared" si="174"/>
        <v>-9073.990809346275</v>
      </c>
      <c r="CK311" s="87">
        <f t="shared" si="175"/>
        <v>-11511.931485705836</v>
      </c>
      <c r="CL311" s="87">
        <f t="shared" si="176"/>
        <v>1491.3407659909517</v>
      </c>
      <c r="CM311" s="87">
        <f t="shared" si="177"/>
        <v>-17876.786541618952</v>
      </c>
      <c r="CN311" s="87">
        <f t="shared" si="178"/>
        <v>-10134.420882565273</v>
      </c>
      <c r="CO311" s="87">
        <f t="shared" si="179"/>
        <v>-3995.884481589163</v>
      </c>
      <c r="CP311" s="87">
        <f t="shared" si="180"/>
        <v>-489.55143348579935</v>
      </c>
      <c r="CQ311" s="87">
        <f t="shared" si="181"/>
        <v>-16993.08388270971</v>
      </c>
      <c r="CR311" s="87">
        <f t="shared" si="182"/>
        <v>5270.66473594074</v>
      </c>
      <c r="CS311" s="87">
        <f t="shared" si="183"/>
        <v>4472.925956365166</v>
      </c>
      <c r="CT311" s="9">
        <f t="shared" si="184"/>
        <v>-54844.099997925696</v>
      </c>
    </row>
    <row r="312" spans="2:98" ht="12.75">
      <c r="B312" s="3" t="s">
        <v>75</v>
      </c>
      <c r="C312" s="87">
        <v>13989.93</v>
      </c>
      <c r="D312" s="87">
        <v>25649.55</v>
      </c>
      <c r="E312" s="87">
        <v>34003.54</v>
      </c>
      <c r="F312" s="87">
        <v>33684.88</v>
      </c>
      <c r="G312" s="87">
        <v>36314.88</v>
      </c>
      <c r="H312" s="87">
        <v>34138.02</v>
      </c>
      <c r="I312" s="87">
        <v>36648.36</v>
      </c>
      <c r="J312" s="87">
        <v>89689</v>
      </c>
      <c r="K312" s="87">
        <v>44233.4</v>
      </c>
      <c r="L312" s="87">
        <v>33430.54</v>
      </c>
      <c r="M312" s="87">
        <v>19886.59</v>
      </c>
      <c r="N312" s="87">
        <v>32588.73</v>
      </c>
      <c r="O312" s="86">
        <v>41872.39</v>
      </c>
      <c r="P312" s="87">
        <v>56267.04</v>
      </c>
      <c r="Q312" s="87">
        <v>49703.03</v>
      </c>
      <c r="R312" s="87">
        <v>36640.49</v>
      </c>
      <c r="S312" s="87">
        <v>10039.9</v>
      </c>
      <c r="T312" s="87">
        <v>17932.91</v>
      </c>
      <c r="U312" s="87">
        <v>21311.64</v>
      </c>
      <c r="W312" s="110">
        <v>0.7751697667552406</v>
      </c>
      <c r="X312" s="110">
        <v>0.26503118503118506</v>
      </c>
      <c r="Y312" s="110">
        <v>-0.010978175124901401</v>
      </c>
      <c r="Z312" s="110">
        <v>0.08361581920903949</v>
      </c>
      <c r="AA312" s="110">
        <v>-0.059130221431638263</v>
      </c>
      <c r="AB312" s="110">
        <v>0.07810157115848493</v>
      </c>
      <c r="AC312" s="110">
        <v>1.424623571385378</v>
      </c>
      <c r="AD312" s="110">
        <v>-0.5853451715881883</v>
      </c>
      <c r="AE312" s="110">
        <v>-0.25051124744376274</v>
      </c>
      <c r="AF312" s="110">
        <v>-0.4166599791349008</v>
      </c>
      <c r="AG312" s="110">
        <v>0.6447929563901498</v>
      </c>
      <c r="AH312" s="110">
        <v>0.3854131816661093</v>
      </c>
      <c r="AI312" s="110">
        <v>0.3242737436912897</v>
      </c>
      <c r="AJ312" s="110">
        <v>-0.08168838154979519</v>
      </c>
      <c r="AK312" s="110">
        <v>-0.21083802044291322</v>
      </c>
      <c r="AL312" s="110">
        <v>-0.715741532887122</v>
      </c>
      <c r="AM312" s="110">
        <v>0.7517039922103212</v>
      </c>
      <c r="AN312" s="110">
        <v>0.1688185355500531</v>
      </c>
      <c r="AP312" s="7">
        <v>0.11157905392459203</v>
      </c>
      <c r="AQ312" s="7">
        <v>0.09923042291972878</v>
      </c>
      <c r="AR312" s="7">
        <v>0.12287896675053091</v>
      </c>
      <c r="AS312" s="7">
        <v>0.0967038970640329</v>
      </c>
      <c r="AT312" s="7">
        <v>0.10993816427891398</v>
      </c>
      <c r="AU312" s="7">
        <v>0.09472054136960874</v>
      </c>
      <c r="AV312" s="7">
        <v>0.07994816623314141</v>
      </c>
      <c r="AW312" s="7">
        <v>0.10576796335935171</v>
      </c>
      <c r="AX312" s="7">
        <v>0.09031829942950888</v>
      </c>
      <c r="AY312" s="7">
        <v>0.0897504526511351</v>
      </c>
      <c r="AZ312" s="7">
        <v>0.07814577941689858</v>
      </c>
      <c r="BA312" s="7">
        <v>0.08393143979069714</v>
      </c>
      <c r="BB312" s="7">
        <v>0.08018</v>
      </c>
      <c r="BC312" s="7">
        <v>0.08398</v>
      </c>
      <c r="BD312" s="7">
        <v>0.08910000000000001</v>
      </c>
      <c r="BE312" s="7">
        <v>0.08034</v>
      </c>
      <c r="BF312" s="7">
        <v>0.06251</v>
      </c>
      <c r="BG312" s="7">
        <v>0.07835</v>
      </c>
      <c r="BI312" s="87">
        <f t="shared" si="148"/>
        <v>10844.570775022145</v>
      </c>
      <c r="BJ312" s="87">
        <f t="shared" si="149"/>
        <v>6797.930632016632</v>
      </c>
      <c r="BK312" s="87">
        <f t="shared" si="150"/>
        <v>-373.2968169865898</v>
      </c>
      <c r="BL312" s="87">
        <f t="shared" si="151"/>
        <v>2816.5888361581897</v>
      </c>
      <c r="BM312" s="87">
        <f t="shared" si="152"/>
        <v>-2147.3068956633715</v>
      </c>
      <c r="BN312" s="87">
        <f t="shared" si="153"/>
        <v>2666.2329982397814</v>
      </c>
      <c r="BO312" s="87">
        <f t="shared" si="154"/>
        <v>52210.11750861703</v>
      </c>
      <c r="BP312" s="87">
        <f t="shared" si="155"/>
        <v>-52499.02309457302</v>
      </c>
      <c r="BQ312" s="87">
        <f t="shared" si="156"/>
        <v>-11080.964212678935</v>
      </c>
      <c r="BR312" s="87">
        <f t="shared" si="157"/>
        <v>-13929.168098868467</v>
      </c>
      <c r="BS312" s="87">
        <f t="shared" si="158"/>
        <v>12822.733158618788</v>
      </c>
      <c r="BT312" s="87">
        <f t="shared" si="159"/>
        <v>12560.126115757785</v>
      </c>
      <c r="BU312" s="87">
        <f t="shared" si="160"/>
        <v>13578.116662601722</v>
      </c>
      <c r="BV312" s="87">
        <f t="shared" si="161"/>
        <v>-4596.363432197588</v>
      </c>
      <c r="BW312" s="87">
        <f t="shared" si="162"/>
        <v>-10479.28845521473</v>
      </c>
      <c r="BX312" s="87">
        <f t="shared" si="163"/>
        <v>-26225.120478335262</v>
      </c>
      <c r="BY312" s="87">
        <f t="shared" si="164"/>
        <v>7547.0329113924045</v>
      </c>
      <c r="BZ312" s="87">
        <f t="shared" si="165"/>
        <v>3027.4076043509026</v>
      </c>
      <c r="CB312" s="87">
        <f t="shared" si="166"/>
        <v>9283.587621150877</v>
      </c>
      <c r="CC312" s="87">
        <f t="shared" si="167"/>
        <v>4252.714937815903</v>
      </c>
      <c r="CD312" s="87">
        <f t="shared" si="168"/>
        <v>-4551.6166780469375</v>
      </c>
      <c r="CE312" s="87">
        <f t="shared" si="169"/>
        <v>-440.8703319761105</v>
      </c>
      <c r="CF312" s="87">
        <f t="shared" si="170"/>
        <v>-6139.698138872419</v>
      </c>
      <c r="CG312" s="87">
        <f t="shared" si="171"/>
        <v>-567.3387374467488</v>
      </c>
      <c r="CH312" s="87">
        <f t="shared" si="172"/>
        <v>49280.14833116503</v>
      </c>
      <c r="CI312" s="87">
        <f t="shared" si="173"/>
        <v>-61985.24596030991</v>
      </c>
      <c r="CJ312" s="87">
        <f t="shared" si="174"/>
        <v>-15076.049678664172</v>
      </c>
      <c r="CK312" s="87">
        <f t="shared" si="175"/>
        <v>-16929.574196240348</v>
      </c>
      <c r="CL312" s="87">
        <f t="shared" si="176"/>
        <v>11268.680083124487</v>
      </c>
      <c r="CM312" s="87">
        <f t="shared" si="177"/>
        <v>9824.907085907498</v>
      </c>
      <c r="CN312" s="87">
        <f t="shared" si="178"/>
        <v>10220.788432401721</v>
      </c>
      <c r="CO312" s="87">
        <f t="shared" si="179"/>
        <v>-9321.669451397587</v>
      </c>
      <c r="CP312" s="87">
        <f t="shared" si="180"/>
        <v>-14907.828428214729</v>
      </c>
      <c r="CQ312" s="87">
        <f t="shared" si="181"/>
        <v>-29168.81744493526</v>
      </c>
      <c r="CR312" s="87">
        <f t="shared" si="182"/>
        <v>6919.438762392405</v>
      </c>
      <c r="CS312" s="87">
        <f t="shared" si="183"/>
        <v>1622.364105850903</v>
      </c>
      <c r="CT312" s="9">
        <f t="shared" si="184"/>
        <v>-56416.07968629541</v>
      </c>
    </row>
    <row r="313" spans="1:98" ht="13.5">
      <c r="A313" s="113" t="s">
        <v>471</v>
      </c>
      <c r="B313" s="112" t="s">
        <v>470</v>
      </c>
      <c r="C313" s="87">
        <v>49751.04</v>
      </c>
      <c r="D313" s="87">
        <v>44079.59</v>
      </c>
      <c r="E313" s="87">
        <v>47975.18</v>
      </c>
      <c r="F313" s="87">
        <v>80805.19</v>
      </c>
      <c r="G313" s="87">
        <v>95983.06</v>
      </c>
      <c r="H313" s="87">
        <v>127015.31</v>
      </c>
      <c r="I313" s="87">
        <v>175681.56</v>
      </c>
      <c r="J313" s="87">
        <v>157045.5</v>
      </c>
      <c r="K313" s="87">
        <v>215908.38</v>
      </c>
      <c r="L313" s="87">
        <v>133752.88</v>
      </c>
      <c r="M313" s="87">
        <v>127120.88</v>
      </c>
      <c r="N313" s="87">
        <v>102794.81</v>
      </c>
      <c r="O313" s="86">
        <v>71276.25</v>
      </c>
      <c r="P313" s="87">
        <v>69556.75</v>
      </c>
      <c r="Q313" s="87">
        <v>94655.69</v>
      </c>
      <c r="R313" s="87">
        <v>123100.1</v>
      </c>
      <c r="S313" s="87">
        <v>64271.23</v>
      </c>
      <c r="T313" s="87">
        <v>111610.4</v>
      </c>
      <c r="U313" s="87">
        <v>111034.9</v>
      </c>
      <c r="W313" s="110">
        <v>-0.18347211531733243</v>
      </c>
      <c r="X313" s="110">
        <v>0.14817036592681454</v>
      </c>
      <c r="Y313" s="110">
        <v>0.7657859381997314</v>
      </c>
      <c r="Z313" s="110">
        <v>0.2396652295206696</v>
      </c>
      <c r="AA313" s="110">
        <v>0.35597381342062184</v>
      </c>
      <c r="AB313" s="110">
        <v>0.4132216857775095</v>
      </c>
      <c r="AC313" s="110">
        <v>-0.07476735289407677</v>
      </c>
      <c r="AD313" s="110">
        <v>0.4177388026692823</v>
      </c>
      <c r="AE313" s="110">
        <v>-0.35942268824351276</v>
      </c>
      <c r="AF313" s="110">
        <v>-0.012557174318143183</v>
      </c>
      <c r="AG313" s="110">
        <v>-0.1123930432544874</v>
      </c>
      <c r="AH313" s="110">
        <v>-0.2776516066682774</v>
      </c>
      <c r="AI313" s="110">
        <v>0.04037728276138863</v>
      </c>
      <c r="AJ313" s="110">
        <v>0.42655890333449076</v>
      </c>
      <c r="AK313" s="110">
        <v>0.37355938467640515</v>
      </c>
      <c r="AL313" s="110">
        <v>-0.4534229156924995</v>
      </c>
      <c r="AM313" s="110">
        <v>0.26729323759665724</v>
      </c>
      <c r="AN313" s="110">
        <v>0.028625163140927556</v>
      </c>
      <c r="AP313" s="7">
        <v>0.10684</v>
      </c>
      <c r="AQ313" s="7">
        <v>0.09475</v>
      </c>
      <c r="AR313" s="7">
        <v>0.11835000000000001</v>
      </c>
      <c r="AS313" s="7">
        <v>0.09015000000000001</v>
      </c>
      <c r="AT313" s="7">
        <v>0.10269804306315952</v>
      </c>
      <c r="AU313" s="7">
        <v>0.08858</v>
      </c>
      <c r="AV313" s="7">
        <v>0.07447000000000001</v>
      </c>
      <c r="AW313" s="7">
        <v>0.09794200000000003</v>
      </c>
      <c r="AX313" s="7">
        <v>0.08304800000000001</v>
      </c>
      <c r="AY313" s="7">
        <v>0.0824</v>
      </c>
      <c r="AZ313" s="7">
        <v>0.06986700000000001</v>
      </c>
      <c r="BA313" s="7">
        <v>0.07441432353871444</v>
      </c>
      <c r="BB313" s="7">
        <v>0.08018</v>
      </c>
      <c r="BC313" s="7">
        <v>0.08398</v>
      </c>
      <c r="BD313" s="7">
        <v>0.08910000000000001</v>
      </c>
      <c r="BE313" s="7">
        <v>0.08034</v>
      </c>
      <c r="BF313" s="7">
        <v>0.06251</v>
      </c>
      <c r="BG313" s="7">
        <v>0.07835</v>
      </c>
      <c r="BI313" s="87">
        <f t="shared" si="148"/>
        <v>-9127.928548037218</v>
      </c>
      <c r="BJ313" s="87">
        <f t="shared" si="149"/>
        <v>6531.288980203954</v>
      </c>
      <c r="BK313" s="87">
        <f t="shared" si="150"/>
        <v>36738.71822660099</v>
      </c>
      <c r="BL313" s="87">
        <f t="shared" si="151"/>
        <v>19366.194407811316</v>
      </c>
      <c r="BM313" s="87">
        <f t="shared" si="152"/>
        <v>34167.45589198035</v>
      </c>
      <c r="BN313" s="87">
        <f t="shared" si="153"/>
        <v>52485.48051775296</v>
      </c>
      <c r="BO313" s="87">
        <f t="shared" si="154"/>
        <v>-13135.245193501922</v>
      </c>
      <c r="BP313" s="87">
        <f t="shared" si="155"/>
        <v>65603.99913459878</v>
      </c>
      <c r="BQ313" s="87">
        <f t="shared" si="156"/>
        <v>-77602.37035390189</v>
      </c>
      <c r="BR313" s="87">
        <f t="shared" si="157"/>
        <v>-1679.558229713687</v>
      </c>
      <c r="BS313" s="87">
        <f t="shared" si="158"/>
        <v>-14287.502564388504</v>
      </c>
      <c r="BT313" s="87">
        <f t="shared" si="159"/>
        <v>-28541.144153660305</v>
      </c>
      <c r="BU313" s="87">
        <f t="shared" si="160"/>
        <v>2877.9413004214266</v>
      </c>
      <c r="BV313" s="87">
        <f t="shared" si="161"/>
        <v>29670.05099951134</v>
      </c>
      <c r="BW313" s="87">
        <f t="shared" si="162"/>
        <v>35359.521312520556</v>
      </c>
      <c r="BX313" s="87">
        <f t="shared" si="163"/>
        <v>-55816.40626403826</v>
      </c>
      <c r="BY313" s="87">
        <f t="shared" si="164"/>
        <v>17179.265151019405</v>
      </c>
      <c r="BZ313" s="87">
        <f t="shared" si="165"/>
        <v>3194.8659082241807</v>
      </c>
      <c r="CB313" s="87">
        <f t="shared" si="166"/>
        <v>-14443.329661637219</v>
      </c>
      <c r="CC313" s="87">
        <f t="shared" si="167"/>
        <v>2354.7478277039545</v>
      </c>
      <c r="CD313" s="87">
        <f t="shared" si="168"/>
        <v>31060.855673600992</v>
      </c>
      <c r="CE313" s="87">
        <f t="shared" si="169"/>
        <v>12081.606529311315</v>
      </c>
      <c r="CF313" s="87">
        <f t="shared" si="170"/>
        <v>24310.183462766523</v>
      </c>
      <c r="CG313" s="87">
        <f t="shared" si="171"/>
        <v>41234.46435795296</v>
      </c>
      <c r="CH313" s="87">
        <f t="shared" si="172"/>
        <v>-26218.250966701922</v>
      </c>
      <c r="CI313" s="87">
        <f t="shared" si="173"/>
        <v>50222.64877359877</v>
      </c>
      <c r="CJ313" s="87">
        <f t="shared" si="174"/>
        <v>-95533.12949614189</v>
      </c>
      <c r="CK313" s="87">
        <f t="shared" si="175"/>
        <v>-12700.795541713687</v>
      </c>
      <c r="CL313" s="87">
        <f t="shared" si="176"/>
        <v>-23169.057087348505</v>
      </c>
      <c r="CM313" s="87">
        <f t="shared" si="177"/>
        <v>-36190.550403100984</v>
      </c>
      <c r="CN313" s="87">
        <f t="shared" si="178"/>
        <v>-2836.9884245785734</v>
      </c>
      <c r="CO313" s="87">
        <f t="shared" si="179"/>
        <v>23828.67513451134</v>
      </c>
      <c r="CP313" s="87">
        <f t="shared" si="180"/>
        <v>26925.699333520555</v>
      </c>
      <c r="CQ313" s="87">
        <f t="shared" si="181"/>
        <v>-65706.26829803825</v>
      </c>
      <c r="CR313" s="87">
        <f t="shared" si="182"/>
        <v>13161.670563719405</v>
      </c>
      <c r="CS313" s="87">
        <f t="shared" si="183"/>
        <v>-5549.8089317758195</v>
      </c>
      <c r="CT313" s="9">
        <f t="shared" si="184"/>
        <v>-57167.62715435102</v>
      </c>
    </row>
    <row r="314" spans="1:98" ht="13.5">
      <c r="A314" s="113" t="s">
        <v>669</v>
      </c>
      <c r="B314" s="112" t="s">
        <v>668</v>
      </c>
      <c r="C314" s="87">
        <v>22186.63</v>
      </c>
      <c r="D314" s="87">
        <v>25833.77</v>
      </c>
      <c r="E314" s="87">
        <v>21701.49</v>
      </c>
      <c r="F314" s="87">
        <v>29244.77</v>
      </c>
      <c r="G314" s="87">
        <v>28345.54</v>
      </c>
      <c r="H314" s="87">
        <v>70674.06</v>
      </c>
      <c r="I314" s="87">
        <v>83822.88</v>
      </c>
      <c r="J314" s="87">
        <v>95593.31</v>
      </c>
      <c r="K314" s="87">
        <v>135292.06</v>
      </c>
      <c r="L314" s="87">
        <v>129839.19</v>
      </c>
      <c r="M314" s="87">
        <v>106010.69</v>
      </c>
      <c r="N314" s="87">
        <v>96875.06</v>
      </c>
      <c r="O314" s="86">
        <v>112170.38</v>
      </c>
      <c r="P314" s="87">
        <v>83280.94</v>
      </c>
      <c r="Q314" s="87">
        <v>108722.6</v>
      </c>
      <c r="R314" s="87">
        <v>126278.2</v>
      </c>
      <c r="S314" s="87">
        <v>96292.25</v>
      </c>
      <c r="T314" s="87">
        <v>94110.56</v>
      </c>
      <c r="U314" s="87">
        <v>101142.1</v>
      </c>
      <c r="W314" s="110">
        <v>0.21220695230396114</v>
      </c>
      <c r="X314" s="110">
        <v>-0.11603867955985314</v>
      </c>
      <c r="Y314" s="110">
        <v>0.4136175028291209</v>
      </c>
      <c r="Z314" s="110">
        <v>0.013609072715143444</v>
      </c>
      <c r="AA314" s="110">
        <v>0.46715808871923103</v>
      </c>
      <c r="AB314" s="110">
        <v>0.2253723308810336</v>
      </c>
      <c r="AC314" s="110">
        <v>0.16979059891638615</v>
      </c>
      <c r="AD314" s="110">
        <v>-0.1637353695937912</v>
      </c>
      <c r="AE314" s="110">
        <v>-0.02522266297432818</v>
      </c>
      <c r="AF314" s="110">
        <v>-0.15179668304668303</v>
      </c>
      <c r="AG314" s="110">
        <v>-0.05594278989770973</v>
      </c>
      <c r="AH314" s="110">
        <v>0.20251222552497827</v>
      </c>
      <c r="AI314" s="110">
        <v>-0.22184390150548605</v>
      </c>
      <c r="AJ314" s="110">
        <v>0.3460706856446043</v>
      </c>
      <c r="AK314" s="110">
        <v>0.22194139723962603</v>
      </c>
      <c r="AL314" s="110">
        <v>-0.18015986244104842</v>
      </c>
      <c r="AM314" s="110">
        <v>0.03842091264865677</v>
      </c>
      <c r="AN314" s="110">
        <v>0.2305142296799878</v>
      </c>
      <c r="AP314" s="7">
        <v>0.10684</v>
      </c>
      <c r="AQ314" s="7">
        <v>0.09475</v>
      </c>
      <c r="AR314" s="7">
        <v>0.11835000000000001</v>
      </c>
      <c r="AS314" s="7">
        <v>0.09015000000000001</v>
      </c>
      <c r="AT314" s="7">
        <v>0.10097</v>
      </c>
      <c r="AU314" s="7">
        <v>0.08858</v>
      </c>
      <c r="AV314" s="7">
        <v>0.07447000000000001</v>
      </c>
      <c r="AW314" s="7">
        <v>0.09794200000000003</v>
      </c>
      <c r="AX314" s="7">
        <v>0.08304800000000001</v>
      </c>
      <c r="AY314" s="7">
        <v>0.0817333185593999</v>
      </c>
      <c r="AZ314" s="7">
        <v>0.0706114381484248</v>
      </c>
      <c r="BA314" s="7">
        <v>0.07648095436667432</v>
      </c>
      <c r="BB314" s="7">
        <v>0.08018</v>
      </c>
      <c r="BC314" s="7">
        <v>0.08398</v>
      </c>
      <c r="BD314" s="7">
        <v>0.08910000000000001</v>
      </c>
      <c r="BE314" s="7">
        <v>0.08034</v>
      </c>
      <c r="BF314" s="7">
        <v>0.06251</v>
      </c>
      <c r="BG314" s="7">
        <v>0.07835</v>
      </c>
      <c r="BI314" s="87">
        <f t="shared" si="148"/>
        <v>4708.157134195633</v>
      </c>
      <c r="BJ314" s="87">
        <f t="shared" si="149"/>
        <v>-2997.7165588529474</v>
      </c>
      <c r="BK314" s="87">
        <f t="shared" si="150"/>
        <v>8976.11610147114</v>
      </c>
      <c r="BL314" s="87">
        <f t="shared" si="151"/>
        <v>397.99420146764555</v>
      </c>
      <c r="BM314" s="87">
        <f t="shared" si="152"/>
        <v>13241.848290114513</v>
      </c>
      <c r="BN314" s="87">
        <f t="shared" si="153"/>
        <v>15927.97763502602</v>
      </c>
      <c r="BO314" s="87">
        <f t="shared" si="154"/>
        <v>14232.336998096367</v>
      </c>
      <c r="BP314" s="87">
        <f t="shared" si="155"/>
        <v>-15652.005943543856</v>
      </c>
      <c r="BQ314" s="87">
        <f t="shared" si="156"/>
        <v>-3412.4260324825864</v>
      </c>
      <c r="BR314" s="87">
        <f t="shared" si="157"/>
        <v>-19709.158371468056</v>
      </c>
      <c r="BS314" s="87">
        <f t="shared" si="158"/>
        <v>-5930.533757581238</v>
      </c>
      <c r="BT314" s="87">
        <f t="shared" si="159"/>
        <v>19618.3839984658</v>
      </c>
      <c r="BU314" s="87">
        <f t="shared" si="160"/>
        <v>-24884.314732552943</v>
      </c>
      <c r="BV314" s="87">
        <f t="shared" si="161"/>
        <v>28821.092006927152</v>
      </c>
      <c r="BW314" s="87">
        <f t="shared" si="162"/>
        <v>24130.045755524967</v>
      </c>
      <c r="BX314" s="87">
        <f t="shared" si="163"/>
        <v>-22750.2631413032</v>
      </c>
      <c r="BY314" s="87">
        <f t="shared" si="164"/>
        <v>3699.63612599262</v>
      </c>
      <c r="BZ314" s="87">
        <f t="shared" si="165"/>
        <v>21693.823243152274</v>
      </c>
      <c r="CB314" s="87">
        <f t="shared" si="166"/>
        <v>2337.7375849956334</v>
      </c>
      <c r="CC314" s="87">
        <f t="shared" si="167"/>
        <v>-5445.466266352947</v>
      </c>
      <c r="CD314" s="87">
        <f t="shared" si="168"/>
        <v>6407.7447599711395</v>
      </c>
      <c r="CE314" s="87">
        <f t="shared" si="169"/>
        <v>-2238.4218140323546</v>
      </c>
      <c r="CF314" s="87">
        <f t="shared" si="170"/>
        <v>10379.799116314513</v>
      </c>
      <c r="CG314" s="87">
        <f t="shared" si="171"/>
        <v>9667.669400226021</v>
      </c>
      <c r="CH314" s="87">
        <f t="shared" si="172"/>
        <v>7990.0471244963655</v>
      </c>
      <c r="CI314" s="87">
        <f t="shared" si="173"/>
        <v>-25014.60591156386</v>
      </c>
      <c r="CJ314" s="87">
        <f t="shared" si="174"/>
        <v>-14648.161031362588</v>
      </c>
      <c r="CK314" s="87">
        <f t="shared" si="175"/>
        <v>-30321.34624923251</v>
      </c>
      <c r="CL314" s="87">
        <f t="shared" si="176"/>
        <v>-13416.101037588074</v>
      </c>
      <c r="CM314" s="87">
        <f t="shared" si="177"/>
        <v>12209.286955336966</v>
      </c>
      <c r="CN314" s="87">
        <f t="shared" si="178"/>
        <v>-33878.13580095295</v>
      </c>
      <c r="CO314" s="87">
        <f t="shared" si="179"/>
        <v>21827.158665727155</v>
      </c>
      <c r="CP314" s="87">
        <f t="shared" si="180"/>
        <v>14442.862095524964</v>
      </c>
      <c r="CQ314" s="87">
        <f t="shared" si="181"/>
        <v>-32895.4537293032</v>
      </c>
      <c r="CR314" s="87">
        <f t="shared" si="182"/>
        <v>-2319.59242150738</v>
      </c>
      <c r="CS314" s="87">
        <f t="shared" si="183"/>
        <v>14320.260867152272</v>
      </c>
      <c r="CT314" s="9">
        <f t="shared" si="184"/>
        <v>-60594.71769215082</v>
      </c>
    </row>
    <row r="315" spans="1:98" ht="13.5">
      <c r="A315" s="113" t="s">
        <v>653</v>
      </c>
      <c r="B315" s="112" t="s">
        <v>652</v>
      </c>
      <c r="C315" s="87">
        <v>849.77</v>
      </c>
      <c r="D315" s="87">
        <v>1156.68</v>
      </c>
      <c r="E315" s="87">
        <v>1408.88</v>
      </c>
      <c r="F315" s="87">
        <v>1974.67</v>
      </c>
      <c r="G315" s="87">
        <v>3226.63</v>
      </c>
      <c r="H315" s="87">
        <v>24008.39</v>
      </c>
      <c r="I315" s="87">
        <v>48832.39</v>
      </c>
      <c r="J315" s="87">
        <v>66300.38</v>
      </c>
      <c r="K315" s="87">
        <v>97050</v>
      </c>
      <c r="L315" s="87">
        <v>117582.38</v>
      </c>
      <c r="M315" s="87">
        <v>34077.55</v>
      </c>
      <c r="N315" s="87">
        <v>52975.9</v>
      </c>
      <c r="O315" s="86">
        <v>71894.63</v>
      </c>
      <c r="P315" s="87">
        <v>58096.8</v>
      </c>
      <c r="Q315" s="87">
        <v>60461.09</v>
      </c>
      <c r="R315" s="87">
        <v>19619.45</v>
      </c>
      <c r="S315" s="87">
        <v>10215.32</v>
      </c>
      <c r="T315" s="87">
        <v>16936.3</v>
      </c>
      <c r="U315" s="87">
        <v>20282.49</v>
      </c>
      <c r="W315" s="110">
        <v>0.1446327683615818</v>
      </c>
      <c r="X315" s="110">
        <v>0.21224086870681136</v>
      </c>
      <c r="Y315" s="110">
        <v>0.39495114006514664</v>
      </c>
      <c r="Z315" s="110">
        <v>0.5248102743724459</v>
      </c>
      <c r="AA315" s="110">
        <v>0.8985451761102603</v>
      </c>
      <c r="AB315" s="110">
        <v>0.676144383948377</v>
      </c>
      <c r="AC315" s="110">
        <v>0.035129932627526284</v>
      </c>
      <c r="AD315" s="110">
        <v>0.42456996745699693</v>
      </c>
      <c r="AE315" s="110">
        <v>0.06233172880802784</v>
      </c>
      <c r="AF315" s="110">
        <v>-0.709162122724829</v>
      </c>
      <c r="AG315" s="110">
        <v>0.5558489569580145</v>
      </c>
      <c r="AH315" s="110">
        <v>0.35403937542430386</v>
      </c>
      <c r="AI315" s="110">
        <v>-0.18164889960883301</v>
      </c>
      <c r="AJ315" s="110">
        <v>0.06832411960538765</v>
      </c>
      <c r="AK315" s="110">
        <v>-0.1571988106809994</v>
      </c>
      <c r="AL315" s="110">
        <v>-0.44301972557200775</v>
      </c>
      <c r="AM315" s="110">
        <v>0.6910685465452664</v>
      </c>
      <c r="AN315" s="110">
        <v>0.18835647272792744</v>
      </c>
      <c r="AP315" s="7">
        <v>0.11745045866282314</v>
      </c>
      <c r="AQ315" s="7">
        <v>0.1009642599635818</v>
      </c>
      <c r="AR315" s="7">
        <v>0.1253032048980481</v>
      </c>
      <c r="AS315" s="7">
        <v>0.09247347391238953</v>
      </c>
      <c r="AT315" s="7">
        <v>0.10331809451654353</v>
      </c>
      <c r="AU315" s="7">
        <v>0.08858</v>
      </c>
      <c r="AV315" s="7">
        <v>0.07447000000000001</v>
      </c>
      <c r="AW315" s="7">
        <v>0.09794200000000003</v>
      </c>
      <c r="AX315" s="7">
        <v>0.08306239924314135</v>
      </c>
      <c r="AY315" s="7">
        <v>0.09310435766707345</v>
      </c>
      <c r="AZ315" s="7">
        <v>0.08290607264654681</v>
      </c>
      <c r="BA315" s="7">
        <v>0.08958239079527647</v>
      </c>
      <c r="BB315" s="7">
        <v>0.08018</v>
      </c>
      <c r="BC315" s="7">
        <v>0.08398</v>
      </c>
      <c r="BD315" s="7">
        <v>0.08910000000000001</v>
      </c>
      <c r="BE315" s="7">
        <v>0.08034</v>
      </c>
      <c r="BF315" s="7">
        <v>0.06251</v>
      </c>
      <c r="BG315" s="7">
        <v>0.07835</v>
      </c>
      <c r="BI315" s="87">
        <f t="shared" si="148"/>
        <v>122.90458757062136</v>
      </c>
      <c r="BJ315" s="87">
        <f t="shared" si="149"/>
        <v>245.49476801579456</v>
      </c>
      <c r="BK315" s="87">
        <f t="shared" si="150"/>
        <v>556.4387622149839</v>
      </c>
      <c r="BL315" s="87">
        <f t="shared" si="151"/>
        <v>1036.3271044950377</v>
      </c>
      <c r="BM315" s="87">
        <f t="shared" si="152"/>
        <v>2899.2728215926495</v>
      </c>
      <c r="BN315" s="87">
        <f t="shared" si="153"/>
        <v>16233.138066142374</v>
      </c>
      <c r="BO315" s="87">
        <f t="shared" si="154"/>
        <v>1715.478570741088</v>
      </c>
      <c r="BP315" s="87">
        <f t="shared" si="155"/>
        <v>28149.150178986532</v>
      </c>
      <c r="BQ315" s="87">
        <f t="shared" si="156"/>
        <v>6049.294280819102</v>
      </c>
      <c r="BR315" s="87">
        <f t="shared" si="157"/>
        <v>-83384.9701958375</v>
      </c>
      <c r="BS315" s="87">
        <f t="shared" si="158"/>
        <v>18941.97062318459</v>
      </c>
      <c r="BT315" s="87">
        <f t="shared" si="159"/>
        <v>18755.554548540378</v>
      </c>
      <c r="BU315" s="87">
        <f t="shared" si="160"/>
        <v>-13059.580427284196</v>
      </c>
      <c r="BV315" s="87">
        <f t="shared" si="161"/>
        <v>3969.412711890285</v>
      </c>
      <c r="BW315" s="87">
        <f t="shared" si="162"/>
        <v>-9504.411440476864</v>
      </c>
      <c r="BX315" s="87">
        <f t="shared" si="163"/>
        <v>-8691.803354873728</v>
      </c>
      <c r="BY315" s="87">
        <f t="shared" si="164"/>
        <v>7059.486344894791</v>
      </c>
      <c r="BZ315" s="87">
        <f t="shared" si="165"/>
        <v>3190.0617290619975</v>
      </c>
      <c r="CB315" s="87">
        <f t="shared" si="166"/>
        <v>23.098711312714137</v>
      </c>
      <c r="CC315" s="87">
        <f t="shared" si="167"/>
        <v>128.7114278011188</v>
      </c>
      <c r="CD315" s="87">
        <f t="shared" si="168"/>
        <v>379.90158289822176</v>
      </c>
      <c r="CE315" s="87">
        <f t="shared" si="169"/>
        <v>853.7225097644595</v>
      </c>
      <c r="CF315" s="87">
        <f t="shared" si="170"/>
        <v>2565.9035582827346</v>
      </c>
      <c r="CG315" s="87">
        <f t="shared" si="171"/>
        <v>14106.474879942374</v>
      </c>
      <c r="CH315" s="87">
        <f t="shared" si="172"/>
        <v>-1921.0695125589123</v>
      </c>
      <c r="CI315" s="87">
        <f t="shared" si="173"/>
        <v>21655.55836102653</v>
      </c>
      <c r="CJ315" s="87">
        <f t="shared" si="174"/>
        <v>-2011.911565727766</v>
      </c>
      <c r="CK315" s="87">
        <f t="shared" si="175"/>
        <v>-94332.40215870323</v>
      </c>
      <c r="CL315" s="87">
        <f t="shared" si="176"/>
        <v>16116.734787268257</v>
      </c>
      <c r="CM315" s="87">
        <f t="shared" si="177"/>
        <v>14009.846772008892</v>
      </c>
      <c r="CN315" s="87">
        <f t="shared" si="178"/>
        <v>-18824.0918606842</v>
      </c>
      <c r="CO315" s="87">
        <f t="shared" si="179"/>
        <v>-909.5565521097151</v>
      </c>
      <c r="CP315" s="87">
        <f t="shared" si="180"/>
        <v>-14891.494559476865</v>
      </c>
      <c r="CQ315" s="87">
        <f t="shared" si="181"/>
        <v>-10268.029967873726</v>
      </c>
      <c r="CR315" s="87">
        <f t="shared" si="182"/>
        <v>6420.926691694791</v>
      </c>
      <c r="CS315" s="87">
        <f t="shared" si="183"/>
        <v>1863.1026240619974</v>
      </c>
      <c r="CT315" s="9">
        <f t="shared" si="184"/>
        <v>-65034.57427107231</v>
      </c>
    </row>
    <row r="316" spans="1:98" ht="13.5">
      <c r="A316" s="113" t="s">
        <v>599</v>
      </c>
      <c r="B316" s="112" t="s">
        <v>598</v>
      </c>
      <c r="C316" s="87">
        <v>5611.86</v>
      </c>
      <c r="D316" s="87">
        <v>11901.66</v>
      </c>
      <c r="E316" s="87">
        <v>9627.91</v>
      </c>
      <c r="F316" s="87">
        <v>13820.84</v>
      </c>
      <c r="G316" s="87">
        <v>13724.69</v>
      </c>
      <c r="H316" s="87">
        <v>20141.49</v>
      </c>
      <c r="I316" s="87">
        <v>28980.96</v>
      </c>
      <c r="J316" s="87">
        <v>52854.09</v>
      </c>
      <c r="K316" s="87">
        <v>16210.59</v>
      </c>
      <c r="L316" s="87">
        <v>17838.9</v>
      </c>
      <c r="M316" s="87">
        <v>12927.55</v>
      </c>
      <c r="N316" s="87">
        <v>14842.85</v>
      </c>
      <c r="O316" s="86">
        <v>34422.75</v>
      </c>
      <c r="P316" s="87">
        <v>66179.44</v>
      </c>
      <c r="Q316" s="87">
        <v>52466.52</v>
      </c>
      <c r="R316" s="87">
        <v>36360.51</v>
      </c>
      <c r="S316" s="87">
        <v>5091</v>
      </c>
      <c r="T316" s="87">
        <v>10624.12</v>
      </c>
      <c r="U316" s="87">
        <v>12635.19</v>
      </c>
      <c r="W316" s="110">
        <v>0.40492272467086443</v>
      </c>
      <c r="X316" s="110">
        <v>-0.18220338983050843</v>
      </c>
      <c r="Y316" s="110">
        <v>0.4772817855719409</v>
      </c>
      <c r="Z316" s="110">
        <v>0.2510454606771888</v>
      </c>
      <c r="AA316" s="110">
        <v>0.5007008841923657</v>
      </c>
      <c r="AB316" s="110">
        <v>0.642572301059817</v>
      </c>
      <c r="AC316" s="110">
        <v>0.6156908204107521</v>
      </c>
      <c r="AD316" s="110">
        <v>-0.6942372514247811</v>
      </c>
      <c r="AE316" s="110">
        <v>0.011776685704166345</v>
      </c>
      <c r="AF316" s="110">
        <v>-0.2523957467290947</v>
      </c>
      <c r="AG316" s="110">
        <v>0.17518290898448918</v>
      </c>
      <c r="AH316" s="110">
        <v>0.5523458511803965</v>
      </c>
      <c r="AI316" s="110">
        <v>-0.048135445308213676</v>
      </c>
      <c r="AJ316" s="110">
        <v>-0.10424362949979771</v>
      </c>
      <c r="AK316" s="110">
        <v>-0.3012045019247196</v>
      </c>
      <c r="AL316" s="110">
        <v>-0.860624532193186</v>
      </c>
      <c r="AM316" s="110">
        <v>1</v>
      </c>
      <c r="AN316" s="110">
        <v>0.1557392883359734</v>
      </c>
      <c r="AP316" s="7">
        <v>0.11385412173893696</v>
      </c>
      <c r="AQ316" s="7">
        <v>0.10061450161276864</v>
      </c>
      <c r="AR316" s="7">
        <v>0.11835000000000001</v>
      </c>
      <c r="AS316" s="7">
        <v>0.09015000000000001</v>
      </c>
      <c r="AT316" s="7">
        <v>0.10097</v>
      </c>
      <c r="AU316" s="7">
        <v>0.08858</v>
      </c>
      <c r="AV316" s="7">
        <v>0.07447000000000001</v>
      </c>
      <c r="AW316" s="7">
        <v>0.09954791391418272</v>
      </c>
      <c r="AX316" s="7">
        <v>0.08416265583560895</v>
      </c>
      <c r="AY316" s="7">
        <v>0.09019999947481727</v>
      </c>
      <c r="AZ316" s="7">
        <v>0.07984006872054361</v>
      </c>
      <c r="BA316" s="7">
        <v>0.08323410259547391</v>
      </c>
      <c r="BB316" s="7">
        <v>0.08018</v>
      </c>
      <c r="BC316" s="7">
        <v>0.08398</v>
      </c>
      <c r="BD316" s="7">
        <v>0.08910000000000001</v>
      </c>
      <c r="BE316" s="7">
        <v>0.08034</v>
      </c>
      <c r="BF316" s="7">
        <v>0.06251</v>
      </c>
      <c r="BG316" s="7">
        <v>0.07835</v>
      </c>
      <c r="BI316" s="87">
        <f t="shared" si="148"/>
        <v>2272.369641671437</v>
      </c>
      <c r="BJ316" s="87">
        <f t="shared" si="149"/>
        <v>-2168.522796610169</v>
      </c>
      <c r="BK316" s="87">
        <f t="shared" si="150"/>
        <v>4595.226076125946</v>
      </c>
      <c r="BL316" s="87">
        <f t="shared" si="151"/>
        <v>3469.659144745718</v>
      </c>
      <c r="BM316" s="87">
        <f t="shared" si="152"/>
        <v>6871.9644182661195</v>
      </c>
      <c r="BN316" s="87">
        <f t="shared" si="153"/>
        <v>12942.363576073294</v>
      </c>
      <c r="BO316" s="87">
        <f t="shared" si="154"/>
        <v>17843.31103869119</v>
      </c>
      <c r="BP316" s="87">
        <f t="shared" si="155"/>
        <v>-36693.27816815801</v>
      </c>
      <c r="BQ316" s="87">
        <f t="shared" si="156"/>
        <v>190.90702350910192</v>
      </c>
      <c r="BR316" s="87">
        <f t="shared" si="157"/>
        <v>-4502.462486325648</v>
      </c>
      <c r="BS316" s="87">
        <f t="shared" si="158"/>
        <v>2264.685815042433</v>
      </c>
      <c r="BT316" s="87">
        <f t="shared" si="159"/>
        <v>8198.386617192948</v>
      </c>
      <c r="BU316" s="87">
        <f t="shared" si="160"/>
        <v>-1656.9543999833122</v>
      </c>
      <c r="BV316" s="87">
        <f t="shared" si="161"/>
        <v>-6898.785023864093</v>
      </c>
      <c r="BW316" s="87">
        <f t="shared" si="162"/>
        <v>-15803.152024323337</v>
      </c>
      <c r="BX316" s="87">
        <f t="shared" si="163"/>
        <v>-31292.746909055662</v>
      </c>
      <c r="BY316" s="87">
        <f t="shared" si="164"/>
        <v>5091</v>
      </c>
      <c r="BZ316" s="87">
        <f t="shared" si="165"/>
        <v>1654.5928879959818</v>
      </c>
      <c r="CB316" s="87">
        <f t="shared" si="166"/>
        <v>1633.4362500495665</v>
      </c>
      <c r="CC316" s="87">
        <f t="shared" si="167"/>
        <v>-3366.0023858747927</v>
      </c>
      <c r="CD316" s="87">
        <f t="shared" si="168"/>
        <v>3455.7629276259454</v>
      </c>
      <c r="CE316" s="87">
        <f t="shared" si="169"/>
        <v>2223.710418745718</v>
      </c>
      <c r="CF316" s="87">
        <f t="shared" si="170"/>
        <v>5486.18246896612</v>
      </c>
      <c r="CG316" s="87">
        <f t="shared" si="171"/>
        <v>11158.230391873294</v>
      </c>
      <c r="CH316" s="87">
        <f t="shared" si="172"/>
        <v>15685.098947491188</v>
      </c>
      <c r="CI316" s="87">
        <f t="shared" si="173"/>
        <v>-41954.79256949047</v>
      </c>
      <c r="CJ316" s="87">
        <f t="shared" si="174"/>
        <v>-1173.419283553062</v>
      </c>
      <c r="CK316" s="87">
        <f t="shared" si="175"/>
        <v>-6111.531256956966</v>
      </c>
      <c r="CL316" s="87">
        <f t="shared" si="176"/>
        <v>1232.5493346541696</v>
      </c>
      <c r="CM316" s="87">
        <f t="shared" si="177"/>
        <v>6962.955317483717</v>
      </c>
      <c r="CN316" s="87">
        <f t="shared" si="178"/>
        <v>-4416.970494983312</v>
      </c>
      <c r="CO316" s="87">
        <f t="shared" si="179"/>
        <v>-12456.534395064093</v>
      </c>
      <c r="CP316" s="87">
        <f t="shared" si="180"/>
        <v>-20477.918956323338</v>
      </c>
      <c r="CQ316" s="87">
        <f t="shared" si="181"/>
        <v>-34213.95028245566</v>
      </c>
      <c r="CR316" s="87">
        <f t="shared" si="182"/>
        <v>4772.76159</v>
      </c>
      <c r="CS316" s="87">
        <f t="shared" si="183"/>
        <v>822.1930859959816</v>
      </c>
      <c r="CT316" s="9">
        <f t="shared" si="184"/>
        <v>-70738.238891816</v>
      </c>
    </row>
    <row r="317" spans="1:98" ht="13.5">
      <c r="A317" s="113" t="s">
        <v>399</v>
      </c>
      <c r="B317" s="112" t="s">
        <v>398</v>
      </c>
      <c r="C317" s="87">
        <v>18109.39</v>
      </c>
      <c r="D317" s="87">
        <v>25927.58</v>
      </c>
      <c r="E317" s="87">
        <v>26469.8</v>
      </c>
      <c r="F317" s="87">
        <v>46603.06</v>
      </c>
      <c r="G317" s="87">
        <v>107447.25</v>
      </c>
      <c r="H317" s="87">
        <v>114718.19</v>
      </c>
      <c r="I317" s="87">
        <v>197643.63</v>
      </c>
      <c r="J317" s="87">
        <v>275005.75</v>
      </c>
      <c r="K317" s="87">
        <v>202320.56</v>
      </c>
      <c r="L317" s="87">
        <v>211092.31</v>
      </c>
      <c r="M317" s="87">
        <v>103151.19</v>
      </c>
      <c r="N317" s="87">
        <v>209350.44</v>
      </c>
      <c r="O317" s="86">
        <v>147894.88</v>
      </c>
      <c r="P317" s="87">
        <v>150483.8</v>
      </c>
      <c r="Q317" s="87">
        <v>116761.4</v>
      </c>
      <c r="R317" s="87">
        <v>155880.9</v>
      </c>
      <c r="S317" s="87">
        <v>81538.88</v>
      </c>
      <c r="T317" s="87">
        <v>112648.7</v>
      </c>
      <c r="U317" s="87">
        <v>117305.3</v>
      </c>
      <c r="W317" s="110">
        <v>0.4306410001984522</v>
      </c>
      <c r="X317" s="110">
        <v>0.03408132996147972</v>
      </c>
      <c r="Y317" s="110">
        <v>0.7815831020214423</v>
      </c>
      <c r="Z317" s="110">
        <v>1.3129593698415918</v>
      </c>
      <c r="AA317" s="110">
        <v>0.07449717536760292</v>
      </c>
      <c r="AB317" s="110">
        <v>0.6902962987131025</v>
      </c>
      <c r="AC317" s="110">
        <v>0.39065567713044036</v>
      </c>
      <c r="AD317" s="110">
        <v>-0.2686139810457082</v>
      </c>
      <c r="AE317" s="110">
        <v>0.04888281598421029</v>
      </c>
      <c r="AF317" s="110">
        <v>-0.5030965514032703</v>
      </c>
      <c r="AG317" s="110">
        <v>1.0661766618290396</v>
      </c>
      <c r="AH317" s="110">
        <v>-0.26559888018368216</v>
      </c>
      <c r="AI317" s="110">
        <v>0.08120899917229174</v>
      </c>
      <c r="AJ317" s="110">
        <v>-0.17178809851475174</v>
      </c>
      <c r="AK317" s="110">
        <v>0.3422127409517193</v>
      </c>
      <c r="AL317" s="110">
        <v>-0.434703156755064</v>
      </c>
      <c r="AM317" s="110">
        <v>0.4390345303947545</v>
      </c>
      <c r="AN317" s="110">
        <v>0.06257451653331336</v>
      </c>
      <c r="AP317" s="7">
        <v>0.11934431707044342</v>
      </c>
      <c r="AQ317" s="7">
        <v>0.10654312937332078</v>
      </c>
      <c r="AR317" s="7">
        <v>0.13244900741989862</v>
      </c>
      <c r="AS317" s="7">
        <v>0.1019928399845883</v>
      </c>
      <c r="AT317" s="7">
        <v>0.11476099955444355</v>
      </c>
      <c r="AU317" s="7">
        <v>0.09732249619933105</v>
      </c>
      <c r="AV317" s="7">
        <v>0.08205947759991397</v>
      </c>
      <c r="AW317" s="7">
        <v>0.10869271885682727</v>
      </c>
      <c r="AX317" s="7">
        <v>0.09631214741601105</v>
      </c>
      <c r="AY317" s="7">
        <v>0.09729154790051646</v>
      </c>
      <c r="AZ317" s="7">
        <v>0.08546238146542108</v>
      </c>
      <c r="BA317" s="7">
        <v>0.09173604818533007</v>
      </c>
      <c r="BB317" s="7">
        <v>0.08018</v>
      </c>
      <c r="BC317" s="7">
        <v>0.08398</v>
      </c>
      <c r="BD317" s="7">
        <v>0.08910000000000001</v>
      </c>
      <c r="BE317" s="7">
        <v>0.08034</v>
      </c>
      <c r="BF317" s="7">
        <v>0.06251</v>
      </c>
      <c r="BG317" s="7">
        <v>0.07835</v>
      </c>
      <c r="BI317" s="87">
        <f t="shared" si="148"/>
        <v>7798.645822583848</v>
      </c>
      <c r="BJ317" s="87">
        <f t="shared" si="149"/>
        <v>883.6464090826624</v>
      </c>
      <c r="BK317" s="87">
        <f t="shared" si="150"/>
        <v>20688.348393887172</v>
      </c>
      <c r="BL317" s="87">
        <f t="shared" si="151"/>
        <v>61187.92429028989</v>
      </c>
      <c r="BM317" s="87">
        <f t="shared" si="152"/>
        <v>8004.5166260166725</v>
      </c>
      <c r="BN317" s="87">
        <f t="shared" si="153"/>
        <v>79189.54195206644</v>
      </c>
      <c r="BO317" s="87">
        <f t="shared" si="154"/>
        <v>77210.60610816821</v>
      </c>
      <c r="BP317" s="87">
        <f t="shared" si="155"/>
        <v>-73870.38931796077</v>
      </c>
      <c r="BQ317" s="87">
        <f t="shared" si="156"/>
        <v>9889.998704302378</v>
      </c>
      <c r="BR317" s="87">
        <f t="shared" si="157"/>
        <v>-106199.81318875006</v>
      </c>
      <c r="BS317" s="87">
        <f t="shared" si="158"/>
        <v>109977.39141789301</v>
      </c>
      <c r="BT317" s="87">
        <f t="shared" si="159"/>
        <v>-55603.242429961145</v>
      </c>
      <c r="BU317" s="87">
        <f t="shared" si="160"/>
        <v>12010.395187506187</v>
      </c>
      <c r="BV317" s="87">
        <f t="shared" si="161"/>
        <v>-25851.325859274195</v>
      </c>
      <c r="BW317" s="87">
        <f t="shared" si="162"/>
        <v>39957.23873136007</v>
      </c>
      <c r="BX317" s="87">
        <f t="shared" si="163"/>
        <v>-67761.91930782046</v>
      </c>
      <c r="BY317" s="87">
        <f t="shared" si="164"/>
        <v>35798.38388971424</v>
      </c>
      <c r="BZ317" s="87">
        <f t="shared" si="165"/>
        <v>7048.937940606257</v>
      </c>
      <c r="CB317" s="87">
        <f t="shared" si="166"/>
        <v>5637.393040471531</v>
      </c>
      <c r="CC317" s="87">
        <f t="shared" si="167"/>
        <v>-1878.7591011944621</v>
      </c>
      <c r="CD317" s="87">
        <f t="shared" si="168"/>
        <v>17182.44965728394</v>
      </c>
      <c r="CE317" s="87">
        <f t="shared" si="169"/>
        <v>56434.74584891773</v>
      </c>
      <c r="CF317" s="87">
        <f t="shared" si="170"/>
        <v>-4326.237183359512</v>
      </c>
      <c r="CG317" s="87">
        <f t="shared" si="171"/>
        <v>68024.88134179731</v>
      </c>
      <c r="CH317" s="87">
        <f t="shared" si="172"/>
        <v>60992.07307941754</v>
      </c>
      <c r="CI317" s="87">
        <f t="shared" si="173"/>
        <v>-103761.5119867217</v>
      </c>
      <c r="CJ317" s="87">
        <f t="shared" si="174"/>
        <v>-9595.92889570753</v>
      </c>
      <c r="CK317" s="87">
        <f t="shared" si="175"/>
        <v>-126737.31077854573</v>
      </c>
      <c r="CL317" s="87">
        <f t="shared" si="176"/>
        <v>101161.84506950088</v>
      </c>
      <c r="CM317" s="87">
        <f t="shared" si="177"/>
        <v>-74808.2244814212</v>
      </c>
      <c r="CN317" s="87">
        <f t="shared" si="178"/>
        <v>152.1837091061861</v>
      </c>
      <c r="CO317" s="87">
        <f t="shared" si="179"/>
        <v>-38488.955383274195</v>
      </c>
      <c r="CP317" s="87">
        <f t="shared" si="180"/>
        <v>29553.797991360072</v>
      </c>
      <c r="CQ317" s="87">
        <f t="shared" si="181"/>
        <v>-80285.39081382044</v>
      </c>
      <c r="CR317" s="87">
        <f t="shared" si="182"/>
        <v>30701.38850091424</v>
      </c>
      <c r="CS317" s="87">
        <f t="shared" si="183"/>
        <v>-1777.0877043937433</v>
      </c>
      <c r="CT317" s="9">
        <f t="shared" si="184"/>
        <v>-71818.64808966908</v>
      </c>
    </row>
    <row r="318" spans="1:98" ht="13.5">
      <c r="A318" s="113" t="s">
        <v>475</v>
      </c>
      <c r="B318" s="112" t="s">
        <v>474</v>
      </c>
      <c r="C318" s="87">
        <v>23483.41</v>
      </c>
      <c r="D318" s="87">
        <v>22882.02</v>
      </c>
      <c r="E318" s="87">
        <v>35598.22</v>
      </c>
      <c r="F318" s="87">
        <v>51974.84</v>
      </c>
      <c r="G318" s="87">
        <v>98752.38</v>
      </c>
      <c r="H318" s="87">
        <v>155964.75</v>
      </c>
      <c r="I318" s="87">
        <v>345826.38</v>
      </c>
      <c r="J318" s="87">
        <v>602432</v>
      </c>
      <c r="K318" s="87">
        <v>231290.06</v>
      </c>
      <c r="L318" s="87">
        <v>356806.13</v>
      </c>
      <c r="M318" s="87">
        <v>276630.69</v>
      </c>
      <c r="N318" s="87">
        <v>295937.19</v>
      </c>
      <c r="O318" s="86">
        <v>290488.63</v>
      </c>
      <c r="P318" s="87">
        <v>278358.1</v>
      </c>
      <c r="Q318" s="87">
        <v>293537.3</v>
      </c>
      <c r="R318" s="87">
        <v>333053.5</v>
      </c>
      <c r="S318" s="87">
        <v>172929.8</v>
      </c>
      <c r="T318" s="87">
        <v>270635.4</v>
      </c>
      <c r="U318" s="87">
        <v>238784.5</v>
      </c>
      <c r="W318" s="110">
        <v>-0.05561427165713029</v>
      </c>
      <c r="X318" s="110">
        <v>0.516265966889206</v>
      </c>
      <c r="Y318" s="110">
        <v>0.43557048687994704</v>
      </c>
      <c r="Z318" s="110">
        <v>0.8831841148834323</v>
      </c>
      <c r="AA318" s="110">
        <v>0.5643046101994897</v>
      </c>
      <c r="AB318" s="110">
        <v>1.1460321854575657</v>
      </c>
      <c r="AC318" s="110">
        <v>0.6836441954182546</v>
      </c>
      <c r="AD318" s="110">
        <v>-0.6284801513735718</v>
      </c>
      <c r="AE318" s="110">
        <v>0.5273773924115328</v>
      </c>
      <c r="AF318" s="110">
        <v>-0.21962251966654922</v>
      </c>
      <c r="AG318" s="110">
        <v>0.06810000789892379</v>
      </c>
      <c r="AH318" s="110">
        <v>0.08921905593666812</v>
      </c>
      <c r="AI318" s="110">
        <v>-0.009454593187054328</v>
      </c>
      <c r="AJ318" s="110">
        <v>0.15830464029224323</v>
      </c>
      <c r="AK318" s="110">
        <v>0.2082996947945437</v>
      </c>
      <c r="AL318" s="110">
        <v>-0.44389968940956104</v>
      </c>
      <c r="AM318" s="110">
        <v>0.6049639825257482</v>
      </c>
      <c r="AN318" s="110">
        <v>-0.06531741038113503</v>
      </c>
      <c r="AP318" s="7">
        <v>0.11519016554551645</v>
      </c>
      <c r="AQ318" s="7">
        <v>0.10063508638795532</v>
      </c>
      <c r="AR318" s="7">
        <v>0.12536088502027318</v>
      </c>
      <c r="AS318" s="7">
        <v>0.09355067340300485</v>
      </c>
      <c r="AT318" s="7">
        <v>0.10736901530700721</v>
      </c>
      <c r="AU318" s="7">
        <v>0.09292540396089805</v>
      </c>
      <c r="AV318" s="7">
        <v>0.07948313404250365</v>
      </c>
      <c r="AW318" s="7">
        <v>0.10895539314459193</v>
      </c>
      <c r="AX318" s="7">
        <v>0.09605707452215695</v>
      </c>
      <c r="AY318" s="7">
        <v>0.09353596286767739</v>
      </c>
      <c r="AZ318" s="7">
        <v>0.07988491572065595</v>
      </c>
      <c r="BA318" s="7">
        <v>0.0834264752280626</v>
      </c>
      <c r="BB318" s="7">
        <v>0.08018</v>
      </c>
      <c r="BC318" s="7">
        <v>0.08398</v>
      </c>
      <c r="BD318" s="7">
        <v>0.08910000000000001</v>
      </c>
      <c r="BE318" s="7">
        <v>0.08034</v>
      </c>
      <c r="BF318" s="7">
        <v>0.06251</v>
      </c>
      <c r="BG318" s="7">
        <v>0.07835</v>
      </c>
      <c r="BI318" s="87">
        <f t="shared" si="148"/>
        <v>-1306.0127431757699</v>
      </c>
      <c r="BJ318" s="87">
        <f t="shared" si="149"/>
        <v>11813.20817967815</v>
      </c>
      <c r="BK318" s="87">
        <f t="shared" si="150"/>
        <v>15505.53401745947</v>
      </c>
      <c r="BL318" s="87">
        <f t="shared" si="151"/>
        <v>45903.35306160801</v>
      </c>
      <c r="BM318" s="87">
        <f t="shared" si="152"/>
        <v>55726.42330217189</v>
      </c>
      <c r="BN318" s="87">
        <f t="shared" si="153"/>
        <v>178740.62329684288</v>
      </c>
      <c r="BO318" s="87">
        <f t="shared" si="154"/>
        <v>236422.19730950758</v>
      </c>
      <c r="BP318" s="87">
        <f t="shared" si="155"/>
        <v>-378616.5545522836</v>
      </c>
      <c r="BQ318" s="87">
        <f t="shared" si="156"/>
        <v>121977.14873350697</v>
      </c>
      <c r="BR318" s="87">
        <f t="shared" si="157"/>
        <v>-78362.66130307032</v>
      </c>
      <c r="BS318" s="87">
        <f t="shared" si="158"/>
        <v>18838.552174084736</v>
      </c>
      <c r="BT318" s="87">
        <f t="shared" si="159"/>
        <v>26403.23670835038</v>
      </c>
      <c r="BU318" s="87">
        <f t="shared" si="160"/>
        <v>-2746.4518221147455</v>
      </c>
      <c r="BV318" s="87">
        <f t="shared" si="161"/>
        <v>44065.37889293227</v>
      </c>
      <c r="BW318" s="87">
        <f t="shared" si="162"/>
        <v>61143.73000081441</v>
      </c>
      <c r="BX318" s="87">
        <f t="shared" si="163"/>
        <v>-147842.34520676723</v>
      </c>
      <c r="BY318" s="87">
        <f t="shared" si="164"/>
        <v>104616.30050538114</v>
      </c>
      <c r="BZ318" s="87">
        <f t="shared" si="165"/>
        <v>-17677.203485462633</v>
      </c>
      <c r="CB318" s="87">
        <f t="shared" si="166"/>
        <v>-4011.0706286490063</v>
      </c>
      <c r="CC318" s="87">
        <f t="shared" si="167"/>
        <v>9510.474120247229</v>
      </c>
      <c r="CD318" s="87">
        <f t="shared" si="168"/>
        <v>11042.909653113078</v>
      </c>
      <c r="CE318" s="87">
        <f t="shared" si="169"/>
        <v>41041.071779594575</v>
      </c>
      <c r="CF318" s="87">
        <f t="shared" si="170"/>
        <v>45123.4775023485</v>
      </c>
      <c r="CG318" s="87">
        <f t="shared" si="171"/>
        <v>164247.5358994324</v>
      </c>
      <c r="CH318" s="87">
        <f t="shared" si="172"/>
        <v>208934.8327925338</v>
      </c>
      <c r="CI318" s="87">
        <f t="shared" si="173"/>
        <v>-444254.76995516644</v>
      </c>
      <c r="CJ318" s="87">
        <f t="shared" si="174"/>
        <v>99760.10220385282</v>
      </c>
      <c r="CK318" s="87">
        <f t="shared" si="175"/>
        <v>-111736.86622971</v>
      </c>
      <c r="CL318" s="87">
        <f t="shared" si="176"/>
        <v>-3260.067182312166</v>
      </c>
      <c r="CM318" s="87">
        <f t="shared" si="177"/>
        <v>1714.2400577529286</v>
      </c>
      <c r="CN318" s="87">
        <f t="shared" si="178"/>
        <v>-26037.830175514748</v>
      </c>
      <c r="CO318" s="87">
        <f t="shared" si="179"/>
        <v>20688.865654932266</v>
      </c>
      <c r="CP318" s="87">
        <f t="shared" si="180"/>
        <v>34989.556570814406</v>
      </c>
      <c r="CQ318" s="87">
        <f t="shared" si="181"/>
        <v>-174599.86339676724</v>
      </c>
      <c r="CR318" s="87">
        <f t="shared" si="182"/>
        <v>93806.45870738114</v>
      </c>
      <c r="CS318" s="87">
        <f t="shared" si="183"/>
        <v>-38881.48707546264</v>
      </c>
      <c r="CT318" s="9">
        <f t="shared" si="184"/>
        <v>-71922.42970157907</v>
      </c>
    </row>
    <row r="319" spans="1:98" ht="13.5">
      <c r="A319" s="113" t="s">
        <v>247</v>
      </c>
      <c r="B319" s="112" t="s">
        <v>246</v>
      </c>
      <c r="C319" s="87">
        <v>4791.01</v>
      </c>
      <c r="D319" s="87">
        <v>7994.63</v>
      </c>
      <c r="E319" s="87">
        <v>9051.6</v>
      </c>
      <c r="F319" s="87">
        <v>20420.08</v>
      </c>
      <c r="G319" s="87">
        <v>41310.69</v>
      </c>
      <c r="H319" s="87">
        <v>56568.46</v>
      </c>
      <c r="I319" s="87">
        <v>146555</v>
      </c>
      <c r="J319" s="87">
        <v>366498.13</v>
      </c>
      <c r="K319" s="87">
        <v>268662.25</v>
      </c>
      <c r="L319" s="87">
        <v>132835.06</v>
      </c>
      <c r="M319" s="87">
        <v>95445.31</v>
      </c>
      <c r="N319" s="87">
        <v>167267.81</v>
      </c>
      <c r="O319" s="86">
        <v>127217</v>
      </c>
      <c r="P319" s="87">
        <v>105160.3</v>
      </c>
      <c r="Q319" s="87">
        <v>165967.3</v>
      </c>
      <c r="R319" s="87">
        <v>164232</v>
      </c>
      <c r="S319" s="87">
        <v>95437.81</v>
      </c>
      <c r="T319" s="87">
        <v>137716.8</v>
      </c>
      <c r="U319" s="87">
        <v>112130</v>
      </c>
      <c r="W319" s="110">
        <v>0.6438627520339582</v>
      </c>
      <c r="X319" s="110">
        <v>0.08702014116026868</v>
      </c>
      <c r="Y319" s="110">
        <v>1.1245941879800458</v>
      </c>
      <c r="Z319" s="110">
        <v>0.7051972495015189</v>
      </c>
      <c r="AA319" s="110">
        <v>0.3142744738049963</v>
      </c>
      <c r="AB319" s="110">
        <v>1.4971895163972593</v>
      </c>
      <c r="AC319" s="110">
        <v>1.3084156338862956</v>
      </c>
      <c r="AD319" s="110">
        <v>-0.2858807849201175</v>
      </c>
      <c r="AE319" s="110">
        <v>-0.5265353198296827</v>
      </c>
      <c r="AF319" s="110">
        <v>-0.2766413112572046</v>
      </c>
      <c r="AG319" s="110">
        <v>0.8496131071740312</v>
      </c>
      <c r="AH319" s="110">
        <v>-0.20264147213285155</v>
      </c>
      <c r="AI319" s="110">
        <v>-0.11387175980356867</v>
      </c>
      <c r="AJ319" s="110">
        <v>0.5963783976496815</v>
      </c>
      <c r="AK319" s="110">
        <v>-0.009516965584854487</v>
      </c>
      <c r="AL319" s="110">
        <v>-0.39785518288941235</v>
      </c>
      <c r="AM319" s="110">
        <v>0.46871172506891856</v>
      </c>
      <c r="AN319" s="110">
        <v>-0.1549706092505181</v>
      </c>
      <c r="AP319" s="7">
        <v>0.12907957021011202</v>
      </c>
      <c r="AQ319" s="7">
        <v>0.11487164486886374</v>
      </c>
      <c r="AR319" s="7">
        <v>0.13901928613878334</v>
      </c>
      <c r="AS319" s="7">
        <v>0.1029531297176908</v>
      </c>
      <c r="AT319" s="7">
        <v>0.11495161234755724</v>
      </c>
      <c r="AU319" s="7">
        <v>0.09758260706469574</v>
      </c>
      <c r="AV319" s="7">
        <v>0.08001371382460132</v>
      </c>
      <c r="AW319" s="7">
        <v>0.10485196586189038</v>
      </c>
      <c r="AX319" s="7">
        <v>0.09720764318051722</v>
      </c>
      <c r="AY319" s="7">
        <v>0.09756242708301545</v>
      </c>
      <c r="AZ319" s="7">
        <v>0.08500130838860823</v>
      </c>
      <c r="BA319" s="7">
        <v>0.09040374243705611</v>
      </c>
      <c r="BB319" s="7">
        <v>0.08018</v>
      </c>
      <c r="BC319" s="7">
        <v>0.08398</v>
      </c>
      <c r="BD319" s="7">
        <v>0.08910000000000001</v>
      </c>
      <c r="BE319" s="7">
        <v>0.08034</v>
      </c>
      <c r="BF319" s="7">
        <v>0.06251</v>
      </c>
      <c r="BG319" s="7">
        <v>0.07835</v>
      </c>
      <c r="BI319" s="87">
        <f t="shared" si="148"/>
        <v>3084.752883622214</v>
      </c>
      <c r="BJ319" s="87">
        <f t="shared" si="149"/>
        <v>695.6938311241188</v>
      </c>
      <c r="BK319" s="87">
        <f t="shared" si="150"/>
        <v>10179.376751920183</v>
      </c>
      <c r="BL319" s="87">
        <f t="shared" si="151"/>
        <v>14400.184250600976</v>
      </c>
      <c r="BM319" s="87">
        <f t="shared" si="152"/>
        <v>12982.895362271323</v>
      </c>
      <c r="BN319" s="87">
        <f t="shared" si="153"/>
        <v>84693.7052707377</v>
      </c>
      <c r="BO319" s="87">
        <f t="shared" si="154"/>
        <v>191754.85322420605</v>
      </c>
      <c r="BP319" s="87">
        <f t="shared" si="155"/>
        <v>-104774.77307615525</v>
      </c>
      <c r="BQ319" s="87">
        <f t="shared" si="156"/>
        <v>-141460.16372991216</v>
      </c>
      <c r="BR319" s="87">
        <f t="shared" si="157"/>
        <v>-36747.665179329444</v>
      </c>
      <c r="BS319" s="87">
        <f t="shared" si="158"/>
        <v>81091.58639428862</v>
      </c>
      <c r="BT319" s="87">
        <f t="shared" si="159"/>
        <v>-33895.39525883811</v>
      </c>
      <c r="BU319" s="87">
        <f t="shared" si="160"/>
        <v>-14486.423666930596</v>
      </c>
      <c r="BV319" s="87">
        <f t="shared" si="161"/>
        <v>62715.3312103598</v>
      </c>
      <c r="BW319" s="87">
        <f t="shared" si="162"/>
        <v>-1579.50508231122</v>
      </c>
      <c r="BX319" s="87">
        <f t="shared" si="163"/>
        <v>-65340.55239629397</v>
      </c>
      <c r="BY319" s="87">
        <f t="shared" si="164"/>
        <v>44732.82056189969</v>
      </c>
      <c r="BZ319" s="87">
        <f t="shared" si="165"/>
        <v>-21342.056400031746</v>
      </c>
      <c r="CB319" s="87">
        <f t="shared" si="166"/>
        <v>2466.3313719498656</v>
      </c>
      <c r="CC319" s="87">
        <f t="shared" si="167"/>
        <v>-222.6624670938453</v>
      </c>
      <c r="CD319" s="87">
        <f t="shared" si="168"/>
        <v>8921.029781506371</v>
      </c>
      <c r="CE319" s="87">
        <f t="shared" si="169"/>
        <v>12297.873105515353</v>
      </c>
      <c r="CF319" s="87">
        <f t="shared" si="170"/>
        <v>8234.164939581213</v>
      </c>
      <c r="CG319" s="87">
        <f t="shared" si="171"/>
        <v>79173.60746630275</v>
      </c>
      <c r="CH319" s="87">
        <f t="shared" si="172"/>
        <v>180028.4433946416</v>
      </c>
      <c r="CI319" s="87">
        <f t="shared" si="173"/>
        <v>-143202.82249136193</v>
      </c>
      <c r="CJ319" s="87">
        <f t="shared" si="174"/>
        <v>-167576.18786398708</v>
      </c>
      <c r="CK319" s="87">
        <f t="shared" si="175"/>
        <v>-49707.37603464743</v>
      </c>
      <c r="CL319" s="87">
        <f t="shared" si="176"/>
        <v>72978.61016473232</v>
      </c>
      <c r="CM319" s="87">
        <f t="shared" si="177"/>
        <v>-49017.03127208855</v>
      </c>
      <c r="CN319" s="87">
        <f t="shared" si="178"/>
        <v>-24686.682726930598</v>
      </c>
      <c r="CO319" s="87">
        <f t="shared" si="179"/>
        <v>53883.96921635981</v>
      </c>
      <c r="CP319" s="87">
        <f t="shared" si="180"/>
        <v>-16367.191512311221</v>
      </c>
      <c r="CQ319" s="87">
        <f t="shared" si="181"/>
        <v>-78534.95127629397</v>
      </c>
      <c r="CR319" s="87">
        <f t="shared" si="182"/>
        <v>38767.00305879969</v>
      </c>
      <c r="CS319" s="87">
        <f t="shared" si="183"/>
        <v>-32132.167680031747</v>
      </c>
      <c r="CT319" s="9">
        <f t="shared" si="184"/>
        <v>-104696.04082535741</v>
      </c>
    </row>
    <row r="320" spans="1:98" ht="13.5">
      <c r="A320" s="113" t="s">
        <v>173</v>
      </c>
      <c r="B320" s="112" t="s">
        <v>172</v>
      </c>
      <c r="C320" s="87">
        <v>22173.95</v>
      </c>
      <c r="D320" s="87">
        <v>24875.09</v>
      </c>
      <c r="E320" s="87">
        <v>24211.06</v>
      </c>
      <c r="F320" s="87">
        <v>34914.48</v>
      </c>
      <c r="G320" s="87">
        <v>31314.91</v>
      </c>
      <c r="H320" s="87">
        <v>67140</v>
      </c>
      <c r="I320" s="87">
        <v>104891.31</v>
      </c>
      <c r="J320" s="87">
        <v>166304.56</v>
      </c>
      <c r="K320" s="87">
        <v>161632.25</v>
      </c>
      <c r="L320" s="87">
        <v>131672.19</v>
      </c>
      <c r="M320" s="87">
        <v>90010.56</v>
      </c>
      <c r="N320" s="87">
        <v>86309.06</v>
      </c>
      <c r="O320" s="86">
        <v>85438.13</v>
      </c>
      <c r="P320" s="87">
        <v>96600.69</v>
      </c>
      <c r="Q320" s="87">
        <v>223035.1</v>
      </c>
      <c r="R320" s="87">
        <v>252051.3</v>
      </c>
      <c r="S320" s="87">
        <v>167950.4</v>
      </c>
      <c r="T320" s="87">
        <v>165404.9</v>
      </c>
      <c r="U320" s="87">
        <v>173635.7</v>
      </c>
      <c r="W320" s="110">
        <v>0.16516274572993872</v>
      </c>
      <c r="X320" s="110">
        <v>0.011063476697552144</v>
      </c>
      <c r="Y320" s="110">
        <v>0.46956640678429773</v>
      </c>
      <c r="Z320" s="110">
        <v>-0.06273268801191367</v>
      </c>
      <c r="AA320" s="110">
        <v>0.4563058589870903</v>
      </c>
      <c r="AB320" s="110">
        <v>0.4971701329696556</v>
      </c>
      <c r="AC320" s="110">
        <v>-0.07414829659318634</v>
      </c>
      <c r="AD320" s="110">
        <v>0.0007378984651711384</v>
      </c>
      <c r="AE320" s="110">
        <v>-0.16054662537482178</v>
      </c>
      <c r="AF320" s="110">
        <v>-0.28295368038882707</v>
      </c>
      <c r="AG320" s="110">
        <v>0.017394855042874635</v>
      </c>
      <c r="AH320" s="110">
        <v>0.03740568309520009</v>
      </c>
      <c r="AI320" s="110">
        <v>0.0024992455837633543</v>
      </c>
      <c r="AJ320" s="110">
        <v>0.5317068276192094</v>
      </c>
      <c r="AK320" s="110">
        <v>0.2057686784143189</v>
      </c>
      <c r="AL320" s="110">
        <v>-0.2801459341541085</v>
      </c>
      <c r="AM320" s="110">
        <v>0.04819130222756329</v>
      </c>
      <c r="AN320" s="110">
        <v>0.11634321414329385</v>
      </c>
      <c r="AP320" s="7">
        <v>0.10684</v>
      </c>
      <c r="AQ320" s="7">
        <v>0.09475</v>
      </c>
      <c r="AR320" s="7">
        <v>0.11835000000000001</v>
      </c>
      <c r="AS320" s="7">
        <v>0.09015000000000001</v>
      </c>
      <c r="AT320" s="7">
        <v>0.10097</v>
      </c>
      <c r="AU320" s="7">
        <v>0.08858</v>
      </c>
      <c r="AV320" s="7">
        <v>0.07447000000000001</v>
      </c>
      <c r="AW320" s="7">
        <v>0.09794200000000003</v>
      </c>
      <c r="AX320" s="7">
        <v>0.08304800000000001</v>
      </c>
      <c r="AY320" s="7">
        <v>0.0824</v>
      </c>
      <c r="AZ320" s="7">
        <v>0.07079603368470526</v>
      </c>
      <c r="BA320" s="7">
        <v>0.07605016224001523</v>
      </c>
      <c r="BB320" s="7">
        <v>0.08018</v>
      </c>
      <c r="BC320" s="7">
        <v>0.08398</v>
      </c>
      <c r="BD320" s="7">
        <v>0.08910000000000001</v>
      </c>
      <c r="BE320" s="7">
        <v>0.08034</v>
      </c>
      <c r="BF320" s="7">
        <v>0.06251</v>
      </c>
      <c r="BG320" s="7">
        <v>0.07835</v>
      </c>
      <c r="BI320" s="87">
        <f t="shared" si="148"/>
        <v>3662.310465678375</v>
      </c>
      <c r="BJ320" s="87">
        <f t="shared" si="149"/>
        <v>275.2049785645124</v>
      </c>
      <c r="BK320" s="87">
        <f t="shared" si="150"/>
        <v>11368.70044863904</v>
      </c>
      <c r="BL320" s="87">
        <f t="shared" si="151"/>
        <v>-2190.2791809381997</v>
      </c>
      <c r="BM320" s="87">
        <f t="shared" si="152"/>
        <v>14289.176906653423</v>
      </c>
      <c r="BN320" s="87">
        <f t="shared" si="153"/>
        <v>33380.00272758268</v>
      </c>
      <c r="BO320" s="87">
        <f t="shared" si="154"/>
        <v>-7777.511963927852</v>
      </c>
      <c r="BP320" s="87">
        <f t="shared" si="155"/>
        <v>122.7158795749615</v>
      </c>
      <c r="BQ320" s="87">
        <f t="shared" si="156"/>
        <v>-25949.512289239537</v>
      </c>
      <c r="BR320" s="87">
        <f t="shared" si="157"/>
        <v>-37257.13076535691</v>
      </c>
      <c r="BS320" s="87">
        <f t="shared" si="158"/>
        <v>1565.72064352797</v>
      </c>
      <c r="BT320" s="87">
        <f t="shared" si="159"/>
        <v>3228.4493466046106</v>
      </c>
      <c r="BU320" s="87">
        <f t="shared" si="160"/>
        <v>213.53086908749935</v>
      </c>
      <c r="BV320" s="87">
        <f t="shared" si="161"/>
        <v>51363.246425726684</v>
      </c>
      <c r="BW320" s="87">
        <f t="shared" si="162"/>
        <v>45893.63776700546</v>
      </c>
      <c r="BX320" s="87">
        <f t="shared" si="163"/>
        <v>-70611.14689325744</v>
      </c>
      <c r="BY320" s="87">
        <f t="shared" si="164"/>
        <v>8093.748485640146</v>
      </c>
      <c r="BZ320" s="87">
        <f t="shared" si="165"/>
        <v>19243.737701050104</v>
      </c>
      <c r="CB320" s="87">
        <f t="shared" si="166"/>
        <v>1293.2456476783746</v>
      </c>
      <c r="CC320" s="87">
        <f t="shared" si="167"/>
        <v>-2081.7097989354875</v>
      </c>
      <c r="CD320" s="87">
        <f t="shared" si="168"/>
        <v>8503.321497639039</v>
      </c>
      <c r="CE320" s="87">
        <f t="shared" si="169"/>
        <v>-5337.8195529382</v>
      </c>
      <c r="CF320" s="87">
        <f t="shared" si="170"/>
        <v>11127.310443953424</v>
      </c>
      <c r="CG320" s="87">
        <f t="shared" si="171"/>
        <v>27432.74152758268</v>
      </c>
      <c r="CH320" s="87">
        <f t="shared" si="172"/>
        <v>-15588.767819627852</v>
      </c>
      <c r="CI320" s="87">
        <f t="shared" si="173"/>
        <v>-16165.485335945043</v>
      </c>
      <c r="CJ320" s="87">
        <f t="shared" si="174"/>
        <v>-39372.74738723954</v>
      </c>
      <c r="CK320" s="87">
        <f t="shared" si="175"/>
        <v>-48106.91922135692</v>
      </c>
      <c r="CL320" s="87">
        <f t="shared" si="176"/>
        <v>-4806.669994211214</v>
      </c>
      <c r="CM320" s="87">
        <f t="shared" si="177"/>
        <v>-3335.368669178599</v>
      </c>
      <c r="CN320" s="87">
        <f t="shared" si="178"/>
        <v>-6636.898394312501</v>
      </c>
      <c r="CO320" s="87">
        <f t="shared" si="179"/>
        <v>43250.72047952669</v>
      </c>
      <c r="CP320" s="87">
        <f t="shared" si="180"/>
        <v>26021.210357005453</v>
      </c>
      <c r="CQ320" s="87">
        <f t="shared" si="181"/>
        <v>-90860.94833525743</v>
      </c>
      <c r="CR320" s="87">
        <f t="shared" si="182"/>
        <v>-2404.8310183598533</v>
      </c>
      <c r="CS320" s="87">
        <f t="shared" si="183"/>
        <v>6284.2637860501045</v>
      </c>
      <c r="CT320" s="9">
        <f t="shared" si="184"/>
        <v>-110785.35178792689</v>
      </c>
    </row>
    <row r="321" spans="1:98" ht="13.5">
      <c r="A321" s="113" t="s">
        <v>645</v>
      </c>
      <c r="B321" s="112" t="s">
        <v>644</v>
      </c>
      <c r="C321" s="87">
        <v>163.51</v>
      </c>
      <c r="D321" s="87">
        <v>410.79</v>
      </c>
      <c r="E321" s="87">
        <v>864.7</v>
      </c>
      <c r="F321" s="87">
        <v>3000.9</v>
      </c>
      <c r="G321" s="87">
        <v>3104.48</v>
      </c>
      <c r="H321" s="87">
        <v>9313.35</v>
      </c>
      <c r="I321" s="87">
        <v>71069.81</v>
      </c>
      <c r="J321" s="87">
        <v>169617.44</v>
      </c>
      <c r="K321" s="87">
        <v>81209.06</v>
      </c>
      <c r="L321" s="87">
        <v>136599.75</v>
      </c>
      <c r="M321" s="87">
        <v>56316.35</v>
      </c>
      <c r="N321" s="87">
        <v>78105.31</v>
      </c>
      <c r="O321" s="86">
        <v>85604.69</v>
      </c>
      <c r="P321" s="87">
        <v>80344.56</v>
      </c>
      <c r="Q321" s="87">
        <v>86522.56</v>
      </c>
      <c r="R321" s="87">
        <v>61570.7</v>
      </c>
      <c r="S321" s="87">
        <v>36089.59</v>
      </c>
      <c r="T321" s="87">
        <v>34023.19</v>
      </c>
      <c r="U321" s="87">
        <v>35686.08</v>
      </c>
      <c r="W321" s="110">
        <v>1.0010085728693898</v>
      </c>
      <c r="X321" s="110">
        <v>0.9143145161290323</v>
      </c>
      <c r="Y321" s="110">
        <v>1.678646656134808</v>
      </c>
      <c r="Z321" s="110">
        <v>-0.11333366098196296</v>
      </c>
      <c r="AA321" s="110">
        <v>1.7218003436616596</v>
      </c>
      <c r="AB321" s="110">
        <v>5.856345715216683</v>
      </c>
      <c r="AC321" s="110">
        <v>0.9564890665747872</v>
      </c>
      <c r="AD321" s="110">
        <v>-0.541351968046103</v>
      </c>
      <c r="AE321" s="110">
        <v>-0.07758406678340068</v>
      </c>
      <c r="AF321" s="110">
        <v>-0.5919001550209566</v>
      </c>
      <c r="AG321" s="110">
        <v>0.3732831542479291</v>
      </c>
      <c r="AH321" s="110">
        <v>0.08115739732868898</v>
      </c>
      <c r="AI321" s="110">
        <v>-0.09829105385407144</v>
      </c>
      <c r="AJ321" s="110">
        <v>0.26367516792452705</v>
      </c>
      <c r="AK321" s="110">
        <v>-0.23273354746832153</v>
      </c>
      <c r="AL321" s="110">
        <v>-0.37893941077171944</v>
      </c>
      <c r="AM321" s="110">
        <v>0.44379341035216924</v>
      </c>
      <c r="AN321" s="110">
        <v>0.1359219046985909</v>
      </c>
      <c r="AP321" s="7">
        <v>0.13586381455680702</v>
      </c>
      <c r="AQ321" s="7">
        <v>0.12459159033434813</v>
      </c>
      <c r="AR321" s="7">
        <v>0.15238968335109038</v>
      </c>
      <c r="AS321" s="7">
        <v>0.1229642115786862</v>
      </c>
      <c r="AT321" s="7">
        <v>0.1306788136533923</v>
      </c>
      <c r="AU321" s="7">
        <v>0.1199048006764323</v>
      </c>
      <c r="AV321" s="7">
        <v>0.10218629253650974</v>
      </c>
      <c r="AW321" s="7">
        <v>0.1280340562866204</v>
      </c>
      <c r="AX321" s="7">
        <v>0.1103411169582853</v>
      </c>
      <c r="AY321" s="7">
        <v>0.11159862611713836</v>
      </c>
      <c r="AZ321" s="7">
        <v>0.0884430715730851</v>
      </c>
      <c r="BA321" s="7">
        <v>0.08681432965749147</v>
      </c>
      <c r="BB321" s="7">
        <v>0.08018</v>
      </c>
      <c r="BC321" s="7">
        <v>0.08398</v>
      </c>
      <c r="BD321" s="7">
        <v>0.08910000000000001</v>
      </c>
      <c r="BE321" s="7">
        <v>0.08034</v>
      </c>
      <c r="BF321" s="7">
        <v>0.06251</v>
      </c>
      <c r="BG321" s="7">
        <v>0.07835</v>
      </c>
      <c r="BI321" s="87">
        <f t="shared" si="148"/>
        <v>163.67491174987393</v>
      </c>
      <c r="BJ321" s="87">
        <f t="shared" si="149"/>
        <v>375.59126008064516</v>
      </c>
      <c r="BK321" s="87">
        <f t="shared" si="150"/>
        <v>1451.5257635597684</v>
      </c>
      <c r="BL321" s="87">
        <f t="shared" si="151"/>
        <v>-340.10298324077263</v>
      </c>
      <c r="BM321" s="87">
        <f t="shared" si="152"/>
        <v>5345.294730890749</v>
      </c>
      <c r="BN321" s="87">
        <f t="shared" si="153"/>
        <v>54542.1973668133</v>
      </c>
      <c r="BO321" s="87">
        <f t="shared" si="154"/>
        <v>67977.49622854748</v>
      </c>
      <c r="BP321" s="87">
        <f t="shared" si="155"/>
        <v>-91822.73495894179</v>
      </c>
      <c r="BQ321" s="87">
        <f t="shared" si="156"/>
        <v>-6300.529134457193</v>
      </c>
      <c r="BR321" s="87">
        <f t="shared" si="157"/>
        <v>-80853.41320082391</v>
      </c>
      <c r="BS321" s="87">
        <f t="shared" si="158"/>
        <v>21021.944763730364</v>
      </c>
      <c r="BT321" s="87">
        <f t="shared" si="159"/>
        <v>6338.823677150425</v>
      </c>
      <c r="BU321" s="87">
        <f t="shared" si="160"/>
        <v>-8414.17519495109</v>
      </c>
      <c r="BV321" s="87">
        <f t="shared" si="161"/>
        <v>21184.865349822237</v>
      </c>
      <c r="BW321" s="87">
        <f t="shared" si="162"/>
        <v>-20136.7023248407</v>
      </c>
      <c r="BX321" s="87">
        <f t="shared" si="163"/>
        <v>-23331.564778802305</v>
      </c>
      <c r="BY321" s="87">
        <f t="shared" si="164"/>
        <v>16016.322224311542</v>
      </c>
      <c r="BZ321" s="87">
        <f t="shared" si="165"/>
        <v>4624.496788722051</v>
      </c>
      <c r="CB321" s="87">
        <f t="shared" si="166"/>
        <v>141.45981943169042</v>
      </c>
      <c r="CC321" s="87">
        <f t="shared" si="167"/>
        <v>324.4102806871983</v>
      </c>
      <c r="CD321" s="87">
        <f t="shared" si="168"/>
        <v>1319.7544043660807</v>
      </c>
      <c r="CE321" s="87">
        <f t="shared" si="169"/>
        <v>-709.1062857672521</v>
      </c>
      <c r="CF321" s="87">
        <f t="shared" si="170"/>
        <v>4939.604967480066</v>
      </c>
      <c r="CG321" s="87">
        <f t="shared" si="171"/>
        <v>53425.481991433444</v>
      </c>
      <c r="CH321" s="87">
        <f t="shared" si="172"/>
        <v>60715.1358333733</v>
      </c>
      <c r="CI321" s="87">
        <f t="shared" si="173"/>
        <v>-113539.54381909425</v>
      </c>
      <c r="CJ321" s="87">
        <f t="shared" si="174"/>
        <v>-15261.227521989602</v>
      </c>
      <c r="CK321" s="87">
        <f t="shared" si="175"/>
        <v>-96097.75762876848</v>
      </c>
      <c r="CL321" s="87">
        <f t="shared" si="176"/>
        <v>16041.15378994545</v>
      </c>
      <c r="CM321" s="87">
        <f t="shared" si="177"/>
        <v>-441.8364531901403</v>
      </c>
      <c r="CN321" s="87">
        <f t="shared" si="178"/>
        <v>-15277.959239151092</v>
      </c>
      <c r="CO321" s="87">
        <f t="shared" si="179"/>
        <v>14437.529201022238</v>
      </c>
      <c r="CP321" s="87">
        <f t="shared" si="180"/>
        <v>-27845.862420840698</v>
      </c>
      <c r="CQ321" s="87">
        <f t="shared" si="181"/>
        <v>-28278.154816802304</v>
      </c>
      <c r="CR321" s="87">
        <f t="shared" si="182"/>
        <v>13760.361953411542</v>
      </c>
      <c r="CS321" s="87">
        <f t="shared" si="183"/>
        <v>1958.7798522220505</v>
      </c>
      <c r="CT321" s="9">
        <f t="shared" si="184"/>
        <v>-130387.77609223076</v>
      </c>
    </row>
    <row r="322" spans="1:98" ht="13.5">
      <c r="A322" s="113" t="s">
        <v>249</v>
      </c>
      <c r="B322" s="112" t="s">
        <v>248</v>
      </c>
      <c r="C322" s="87">
        <v>5312.97</v>
      </c>
      <c r="D322" s="87">
        <v>9410.34</v>
      </c>
      <c r="E322" s="87">
        <v>10373.34</v>
      </c>
      <c r="F322" s="87">
        <v>19810.79</v>
      </c>
      <c r="G322" s="87">
        <v>29065.68</v>
      </c>
      <c r="H322" s="87">
        <v>61637.22</v>
      </c>
      <c r="I322" s="87">
        <v>112888.25</v>
      </c>
      <c r="J322" s="87">
        <v>187759.44</v>
      </c>
      <c r="K322" s="87">
        <v>229367.75</v>
      </c>
      <c r="L322" s="87">
        <v>259710</v>
      </c>
      <c r="M322" s="87">
        <v>181102.81</v>
      </c>
      <c r="N322" s="87">
        <v>250318.19</v>
      </c>
      <c r="O322" s="86">
        <v>250042.19</v>
      </c>
      <c r="P322" s="87">
        <v>245512</v>
      </c>
      <c r="Q322" s="87">
        <v>273691.2</v>
      </c>
      <c r="R322" s="87">
        <v>146644.4</v>
      </c>
      <c r="S322" s="87">
        <v>36566.39</v>
      </c>
      <c r="T322" s="87">
        <v>94155.19</v>
      </c>
      <c r="U322" s="87">
        <v>137445.9</v>
      </c>
      <c r="W322" s="110">
        <v>0.6295999999999999</v>
      </c>
      <c r="X322" s="110">
        <v>-0.15390279823269515</v>
      </c>
      <c r="Y322" s="110">
        <v>0.9770815201624601</v>
      </c>
      <c r="Z322" s="110">
        <v>0.4632428466617755</v>
      </c>
      <c r="AA322" s="110">
        <v>0.7972322503008422</v>
      </c>
      <c r="AB322" s="110">
        <v>-0.06829594911282233</v>
      </c>
      <c r="AC322" s="110">
        <v>0.7008024913163253</v>
      </c>
      <c r="AD322" s="110">
        <v>0.23489436619718296</v>
      </c>
      <c r="AE322" s="110">
        <v>0.00034216304068901415</v>
      </c>
      <c r="AF322" s="110">
        <v>-0.2394322036313884</v>
      </c>
      <c r="AG322" s="110">
        <v>0.41580781771165154</v>
      </c>
      <c r="AH322" s="110">
        <v>0.02723807507014664</v>
      </c>
      <c r="AI322" s="110">
        <v>0.04628792154013062</v>
      </c>
      <c r="AJ322" s="110">
        <v>0.19550579508120003</v>
      </c>
      <c r="AK322" s="110">
        <v>-0.4470886826969033</v>
      </c>
      <c r="AL322" s="110">
        <v>-0.759758114995976</v>
      </c>
      <c r="AM322" s="110">
        <v>-0.5054513872733758</v>
      </c>
      <c r="AN322" s="110">
        <v>0.4290328650275965</v>
      </c>
      <c r="AP322" s="7">
        <v>0.11676796733220803</v>
      </c>
      <c r="AQ322" s="7">
        <v>0.10455089134750828</v>
      </c>
      <c r="AR322" s="7">
        <v>0.12629007377450427</v>
      </c>
      <c r="AS322" s="7">
        <v>0.0955144158285004</v>
      </c>
      <c r="AT322" s="7">
        <v>0.10706254199659203</v>
      </c>
      <c r="AU322" s="7">
        <v>0.09477639103633954</v>
      </c>
      <c r="AV322" s="7">
        <v>0.0785801766793135</v>
      </c>
      <c r="AW322" s="7">
        <v>0.09955698141342711</v>
      </c>
      <c r="AX322" s="7">
        <v>0.08389857307267048</v>
      </c>
      <c r="AY322" s="7">
        <v>0.08296980522400116</v>
      </c>
      <c r="AZ322" s="7">
        <v>0.06986700000000001</v>
      </c>
      <c r="BA322" s="7">
        <v>0.074631</v>
      </c>
      <c r="BB322" s="7">
        <v>0.08018</v>
      </c>
      <c r="BC322" s="7">
        <v>0.08398</v>
      </c>
      <c r="BD322" s="7">
        <v>0.08910000000000001</v>
      </c>
      <c r="BE322" s="7">
        <v>0.08034</v>
      </c>
      <c r="BF322" s="7">
        <v>0.06251</v>
      </c>
      <c r="BG322" s="7">
        <v>0.07835</v>
      </c>
      <c r="BI322" s="87">
        <f t="shared" si="148"/>
        <v>3345.045912</v>
      </c>
      <c r="BJ322" s="87">
        <f t="shared" si="149"/>
        <v>-1448.2776583210605</v>
      </c>
      <c r="BK322" s="87">
        <f t="shared" si="150"/>
        <v>10135.598816362053</v>
      </c>
      <c r="BL322" s="87">
        <f t="shared" si="151"/>
        <v>9177.206754218636</v>
      </c>
      <c r="BM322" s="87">
        <f t="shared" si="152"/>
        <v>23172.097472924183</v>
      </c>
      <c r="BN322" s="87">
        <f t="shared" si="153"/>
        <v>-4209.572440575835</v>
      </c>
      <c r="BO322" s="87">
        <f t="shared" si="154"/>
        <v>79112.36684034017</v>
      </c>
      <c r="BP322" s="87">
        <f t="shared" si="155"/>
        <v>44103.634656338</v>
      </c>
      <c r="BQ322" s="87">
        <f t="shared" si="156"/>
        <v>78.48116677599762</v>
      </c>
      <c r="BR322" s="87">
        <f t="shared" si="157"/>
        <v>-62182.93760510788</v>
      </c>
      <c r="BS322" s="87">
        <f t="shared" si="158"/>
        <v>75303.96420754786</v>
      </c>
      <c r="BT322" s="87">
        <f t="shared" si="159"/>
        <v>6818.18565064323</v>
      </c>
      <c r="BU322" s="87">
        <f t="shared" si="160"/>
        <v>11573.933272442433</v>
      </c>
      <c r="BV322" s="87">
        <f t="shared" si="161"/>
        <v>47999.01876197558</v>
      </c>
      <c r="BW322" s="87">
        <f t="shared" si="162"/>
        <v>-122364.2380737347</v>
      </c>
      <c r="BX322" s="87">
        <f t="shared" si="163"/>
        <v>-111414.2729187159</v>
      </c>
      <c r="BY322" s="87">
        <f t="shared" si="164"/>
        <v>-18482.532553079294</v>
      </c>
      <c r="BZ322" s="87">
        <f t="shared" si="165"/>
        <v>40395.67092291771</v>
      </c>
      <c r="CB322" s="87">
        <f t="shared" si="166"/>
        <v>2724.661204602998</v>
      </c>
      <c r="CC322" s="87">
        <f t="shared" si="167"/>
        <v>-2432.1370932041714</v>
      </c>
      <c r="CD322" s="87">
        <f t="shared" si="168"/>
        <v>8825.548942474037</v>
      </c>
      <c r="CE322" s="87">
        <f t="shared" si="169"/>
        <v>7284.990720267539</v>
      </c>
      <c r="CF322" s="87">
        <f t="shared" si="170"/>
        <v>20060.25188726468</v>
      </c>
      <c r="CG322" s="87">
        <f t="shared" si="171"/>
        <v>-10051.325705688725</v>
      </c>
      <c r="CH322" s="87">
        <f t="shared" si="172"/>
        <v>70241.58821032166</v>
      </c>
      <c r="CI322" s="87">
        <f t="shared" si="173"/>
        <v>25410.871578062517</v>
      </c>
      <c r="CJ322" s="87">
        <f t="shared" si="174"/>
        <v>-19165.14576711302</v>
      </c>
      <c r="CK322" s="87">
        <f t="shared" si="175"/>
        <v>-83731.02571983323</v>
      </c>
      <c r="CL322" s="87">
        <f t="shared" si="176"/>
        <v>62650.854181277864</v>
      </c>
      <c r="CM322" s="87">
        <f t="shared" si="177"/>
        <v>-11863.31118724677</v>
      </c>
      <c r="CN322" s="87">
        <f t="shared" si="178"/>
        <v>-8474.449521757568</v>
      </c>
      <c r="CO322" s="87">
        <f t="shared" si="179"/>
        <v>27380.92100197558</v>
      </c>
      <c r="CP322" s="87">
        <f t="shared" si="180"/>
        <v>-146750.1239937347</v>
      </c>
      <c r="CQ322" s="87">
        <f t="shared" si="181"/>
        <v>-123195.6840147159</v>
      </c>
      <c r="CR322" s="87">
        <f t="shared" si="182"/>
        <v>-20768.297591979295</v>
      </c>
      <c r="CS322" s="87">
        <f t="shared" si="183"/>
        <v>33018.61178641771</v>
      </c>
      <c r="CT322" s="9">
        <f t="shared" si="184"/>
        <v>-168833.20108260878</v>
      </c>
    </row>
    <row r="323" spans="1:98" ht="13.5">
      <c r="A323" s="113" t="s">
        <v>191</v>
      </c>
      <c r="B323" s="112" t="s">
        <v>190</v>
      </c>
      <c r="C323" s="87">
        <v>12535.7</v>
      </c>
      <c r="D323" s="87">
        <v>13205.15</v>
      </c>
      <c r="E323" s="87">
        <v>12479</v>
      </c>
      <c r="F323" s="87">
        <v>18862.94</v>
      </c>
      <c r="G323" s="87">
        <v>28097.35</v>
      </c>
      <c r="H323" s="87">
        <v>43246.67</v>
      </c>
      <c r="I323" s="87">
        <v>104055.5</v>
      </c>
      <c r="J323" s="87">
        <v>85679.25</v>
      </c>
      <c r="K323" s="87">
        <v>75358.88</v>
      </c>
      <c r="L323" s="87">
        <v>99040.31</v>
      </c>
      <c r="M323" s="87">
        <v>104538.25</v>
      </c>
      <c r="N323" s="87">
        <v>119503.25</v>
      </c>
      <c r="O323" s="86">
        <v>189800.81</v>
      </c>
      <c r="P323" s="87">
        <v>185342</v>
      </c>
      <c r="Q323" s="87">
        <v>239757.8</v>
      </c>
      <c r="R323" s="87">
        <v>183124.8</v>
      </c>
      <c r="S323" s="87">
        <v>70647.44</v>
      </c>
      <c r="T323" s="87">
        <v>130280.3</v>
      </c>
      <c r="U323" s="87">
        <v>134535.8</v>
      </c>
      <c r="W323" s="110">
        <v>-0.014253222137983301</v>
      </c>
      <c r="X323" s="110">
        <v>-0.04445469927703427</v>
      </c>
      <c r="Y323" s="110">
        <v>0.5980360592401803</v>
      </c>
      <c r="Z323" s="110">
        <v>0.444142238339881</v>
      </c>
      <c r="AA323" s="110">
        <v>0.2794363839285716</v>
      </c>
      <c r="AB323" s="110">
        <v>0.012648566132373862</v>
      </c>
      <c r="AC323" s="110">
        <v>-0.13998061806826745</v>
      </c>
      <c r="AD323" s="110">
        <v>-0.0454488543883812</v>
      </c>
      <c r="AE323" s="110">
        <v>0.42700682056663175</v>
      </c>
      <c r="AF323" s="110">
        <v>0.1453191782710601</v>
      </c>
      <c r="AG323" s="110">
        <v>0.2013562858633282</v>
      </c>
      <c r="AH323" s="110">
        <v>0.21503724239286548</v>
      </c>
      <c r="AI323" s="110">
        <v>0.02392320700288475</v>
      </c>
      <c r="AJ323" s="110">
        <v>0.20682955263030078</v>
      </c>
      <c r="AK323" s="110">
        <v>-0.18862950291809222</v>
      </c>
      <c r="AL323" s="110">
        <v>-0.6314430361606491</v>
      </c>
      <c r="AM323" s="110">
        <v>0.0748885831364221</v>
      </c>
      <c r="AN323" s="110">
        <v>-0.11165450409399846</v>
      </c>
      <c r="AP323" s="7">
        <v>0.12210425459203522</v>
      </c>
      <c r="AQ323" s="7">
        <v>0.10717104993311588</v>
      </c>
      <c r="AR323" s="7">
        <v>0.12390241958107948</v>
      </c>
      <c r="AS323" s="7">
        <v>0.09015000000000001</v>
      </c>
      <c r="AT323" s="7">
        <v>0.10097</v>
      </c>
      <c r="AU323" s="7">
        <v>0.0898921011138672</v>
      </c>
      <c r="AV323" s="7">
        <v>0.07518543309260943</v>
      </c>
      <c r="AW323" s="7">
        <v>0.09839624490727608</v>
      </c>
      <c r="AX323" s="7">
        <v>0.08222937965337804</v>
      </c>
      <c r="AY323" s="7">
        <v>0.0824</v>
      </c>
      <c r="AZ323" s="7">
        <v>0.06986700000000001</v>
      </c>
      <c r="BA323" s="7">
        <v>0.074631</v>
      </c>
      <c r="BB323" s="7">
        <v>0.08018</v>
      </c>
      <c r="BC323" s="7">
        <v>0.08398</v>
      </c>
      <c r="BD323" s="7">
        <v>0.08910000000000001</v>
      </c>
      <c r="BE323" s="7">
        <v>0.08034</v>
      </c>
      <c r="BF323" s="7">
        <v>0.06251</v>
      </c>
      <c r="BG323" s="7">
        <v>0.07835</v>
      </c>
      <c r="BI323" s="87">
        <f t="shared" si="148"/>
        <v>-178.67411675511727</v>
      </c>
      <c r="BJ323" s="87">
        <f t="shared" si="149"/>
        <v>-587.0309721581291</v>
      </c>
      <c r="BK323" s="87">
        <f t="shared" si="150"/>
        <v>7462.8919832582105</v>
      </c>
      <c r="BL323" s="87">
        <f t="shared" si="151"/>
        <v>8377.828393270875</v>
      </c>
      <c r="BM323" s="87">
        <f t="shared" si="152"/>
        <v>7851.4218819754515</v>
      </c>
      <c r="BN323" s="87">
        <f t="shared" si="153"/>
        <v>547.0083654999487</v>
      </c>
      <c r="BO323" s="87">
        <f t="shared" si="154"/>
        <v>-14565.753203402603</v>
      </c>
      <c r="BP323" s="87">
        <f t="shared" si="155"/>
        <v>-3894.0237573557097</v>
      </c>
      <c r="BQ323" s="87">
        <f t="shared" si="156"/>
        <v>32178.755750262335</v>
      </c>
      <c r="BR323" s="87">
        <f t="shared" si="157"/>
        <v>14392.456464911058</v>
      </c>
      <c r="BS323" s="87">
        <f t="shared" si="158"/>
        <v>21049.43375065207</v>
      </c>
      <c r="BT323" s="87">
        <f t="shared" si="159"/>
        <v>25697.649336985203</v>
      </c>
      <c r="BU323" s="87">
        <f t="shared" si="160"/>
        <v>4540.644066945198</v>
      </c>
      <c r="BV323" s="87">
        <f t="shared" si="161"/>
        <v>38334.20294360521</v>
      </c>
      <c r="BW323" s="87">
        <f t="shared" si="162"/>
        <v>-45225.39463473537</v>
      </c>
      <c r="BX323" s="87">
        <f t="shared" si="163"/>
        <v>-115632.87970831164</v>
      </c>
      <c r="BY323" s="87">
        <f t="shared" si="164"/>
        <v>5290.686683815393</v>
      </c>
      <c r="BZ323" s="87">
        <f t="shared" si="165"/>
        <v>-14546.382289717349</v>
      </c>
      <c r="CB323" s="87">
        <f t="shared" si="166"/>
        <v>-1709.3364210444934</v>
      </c>
      <c r="CC323" s="87">
        <f t="shared" si="167"/>
        <v>-2002.2407621824143</v>
      </c>
      <c r="CD323" s="87">
        <f t="shared" si="168"/>
        <v>5916.71368930592</v>
      </c>
      <c r="CE323" s="87">
        <f t="shared" si="169"/>
        <v>6677.334352270874</v>
      </c>
      <c r="CF323" s="87">
        <f t="shared" si="170"/>
        <v>5014.432452475451</v>
      </c>
      <c r="CG323" s="87">
        <f t="shared" si="171"/>
        <v>-3340.5256669780983</v>
      </c>
      <c r="CH323" s="87">
        <f t="shared" si="172"/>
        <v>-22389.211036570625</v>
      </c>
      <c r="CI323" s="87">
        <f t="shared" si="173"/>
        <v>-12324.540223827444</v>
      </c>
      <c r="CJ323" s="87">
        <f t="shared" si="174"/>
        <v>25982.041796488975</v>
      </c>
      <c r="CK323" s="87">
        <f t="shared" si="175"/>
        <v>6231.534920911057</v>
      </c>
      <c r="CL323" s="87">
        <f t="shared" si="176"/>
        <v>13745.659837902069</v>
      </c>
      <c r="CM323" s="87">
        <f t="shared" si="177"/>
        <v>16779.0022862352</v>
      </c>
      <c r="CN323" s="87">
        <f t="shared" si="178"/>
        <v>-10677.584878854803</v>
      </c>
      <c r="CO323" s="87">
        <f t="shared" si="179"/>
        <v>22769.181783605207</v>
      </c>
      <c r="CP323" s="87">
        <f t="shared" si="180"/>
        <v>-66587.81461473537</v>
      </c>
      <c r="CQ323" s="87">
        <f t="shared" si="181"/>
        <v>-130345.12614031162</v>
      </c>
      <c r="CR323" s="87">
        <f t="shared" si="182"/>
        <v>874.5152094153927</v>
      </c>
      <c r="CS323" s="87">
        <f t="shared" si="183"/>
        <v>-24753.843794717348</v>
      </c>
      <c r="CT323" s="9">
        <f t="shared" si="184"/>
        <v>-170139.80721061205</v>
      </c>
    </row>
    <row r="324" spans="1:98" ht="13.5">
      <c r="A324" s="113" t="s">
        <v>359</v>
      </c>
      <c r="B324" s="112" t="s">
        <v>358</v>
      </c>
      <c r="C324" s="87">
        <v>73020.25</v>
      </c>
      <c r="D324" s="87">
        <v>89451.5</v>
      </c>
      <c r="E324" s="87">
        <v>87192.63</v>
      </c>
      <c r="F324" s="87">
        <v>120259.75</v>
      </c>
      <c r="G324" s="87">
        <v>162789.81</v>
      </c>
      <c r="H324" s="87">
        <v>240136.13</v>
      </c>
      <c r="I324" s="87">
        <v>334236.94</v>
      </c>
      <c r="J324" s="87">
        <v>507216.31</v>
      </c>
      <c r="K324" s="87">
        <v>475003.06</v>
      </c>
      <c r="L324" s="87">
        <v>397889.19</v>
      </c>
      <c r="M324" s="87">
        <v>242269.5</v>
      </c>
      <c r="N324" s="87">
        <v>311755.31</v>
      </c>
      <c r="O324" s="86">
        <v>385882.75</v>
      </c>
      <c r="P324" s="87">
        <v>370343.7</v>
      </c>
      <c r="Q324" s="87">
        <v>383564.3</v>
      </c>
      <c r="R324" s="87">
        <v>374636.9</v>
      </c>
      <c r="S324" s="87">
        <v>161278.3</v>
      </c>
      <c r="T324" s="87">
        <v>161096.5</v>
      </c>
      <c r="U324" s="87">
        <v>194874.7</v>
      </c>
      <c r="W324" s="110">
        <v>0.2604527840097899</v>
      </c>
      <c r="X324" s="110">
        <v>0.0020226537216827545</v>
      </c>
      <c r="Y324" s="110">
        <v>0.4513524424707307</v>
      </c>
      <c r="Z324" s="110">
        <v>0.4027816411682892</v>
      </c>
      <c r="AA324" s="110">
        <v>0.5094586555621654</v>
      </c>
      <c r="AB324" s="110">
        <v>0.40992091642363593</v>
      </c>
      <c r="AC324" s="110">
        <v>0.5356204461174365</v>
      </c>
      <c r="AD324" s="110">
        <v>-0.059922821153799544</v>
      </c>
      <c r="AE324" s="110">
        <v>-0.1506686631899623</v>
      </c>
      <c r="AF324" s="110">
        <v>-0.37707459420025535</v>
      </c>
      <c r="AG324" s="110">
        <v>0.30749524227785074</v>
      </c>
      <c r="AH324" s="110">
        <v>0.20681483140196688</v>
      </c>
      <c r="AI324" s="110">
        <v>-0.014318296029997346</v>
      </c>
      <c r="AJ324" s="110">
        <v>0.09352042857254927</v>
      </c>
      <c r="AK324" s="110">
        <v>0.02687349102901959</v>
      </c>
      <c r="AL324" s="110">
        <v>-0.53980503315107</v>
      </c>
      <c r="AM324" s="110">
        <v>-0.017060598517367187</v>
      </c>
      <c r="AN324" s="110">
        <v>0.24270369432416916</v>
      </c>
      <c r="AP324" s="7">
        <v>0.10684</v>
      </c>
      <c r="AQ324" s="7">
        <v>0.09475</v>
      </c>
      <c r="AR324" s="7">
        <v>0.11835000000000001</v>
      </c>
      <c r="AS324" s="7">
        <v>0.09015000000000001</v>
      </c>
      <c r="AT324" s="7">
        <v>0.10097</v>
      </c>
      <c r="AU324" s="7">
        <v>0.08858</v>
      </c>
      <c r="AV324" s="7">
        <v>0.07447000000000001</v>
      </c>
      <c r="AW324" s="7">
        <v>0.09794200000000003</v>
      </c>
      <c r="AX324" s="7">
        <v>0.08304800000000001</v>
      </c>
      <c r="AY324" s="7">
        <v>0.0824</v>
      </c>
      <c r="AZ324" s="7">
        <v>0.06986700000000001</v>
      </c>
      <c r="BA324" s="7">
        <v>0.074631</v>
      </c>
      <c r="BB324" s="7">
        <v>0.08018</v>
      </c>
      <c r="BC324" s="7">
        <v>0.08398</v>
      </c>
      <c r="BD324" s="7">
        <v>0.08910000000000001</v>
      </c>
      <c r="BE324" s="7">
        <v>0.08034</v>
      </c>
      <c r="BF324" s="7">
        <v>0.06251</v>
      </c>
      <c r="BG324" s="7">
        <v>0.07835</v>
      </c>
      <c r="BI324" s="87">
        <f t="shared" si="148"/>
        <v>19018.32740159086</v>
      </c>
      <c r="BJ324" s="87">
        <f t="shared" si="149"/>
        <v>180.92940938510492</v>
      </c>
      <c r="BK324" s="87">
        <f t="shared" si="150"/>
        <v>39354.60651594671</v>
      </c>
      <c r="BL324" s="87">
        <f t="shared" si="151"/>
        <v>48438.41947148817</v>
      </c>
      <c r="BM324" s="87">
        <f t="shared" si="152"/>
        <v>82934.67774182034</v>
      </c>
      <c r="BN324" s="87">
        <f t="shared" si="153"/>
        <v>98436.82247602538</v>
      </c>
      <c r="BO324" s="87">
        <f t="shared" si="154"/>
        <v>179024.13891172686</v>
      </c>
      <c r="BP324" s="87">
        <f t="shared" si="155"/>
        <v>-30393.832230420147</v>
      </c>
      <c r="BQ324" s="87">
        <f t="shared" si="156"/>
        <v>-71568.07606134146</v>
      </c>
      <c r="BR324" s="87">
        <f t="shared" si="157"/>
        <v>-150033.9048559183</v>
      </c>
      <c r="BS324" s="87">
        <f t="shared" si="158"/>
        <v>74496.71859903376</v>
      </c>
      <c r="BT324" s="87">
        <f t="shared" si="159"/>
        <v>64475.62187631792</v>
      </c>
      <c r="BU324" s="87">
        <f t="shared" si="160"/>
        <v>-5525.183447369458</v>
      </c>
      <c r="BV324" s="87">
        <f t="shared" si="161"/>
        <v>34634.701543143616</v>
      </c>
      <c r="BW324" s="87">
        <f t="shared" si="162"/>
        <v>10307.71177510218</v>
      </c>
      <c r="BX324" s="87">
        <f t="shared" si="163"/>
        <v>-202230.8842241141</v>
      </c>
      <c r="BY324" s="87">
        <f t="shared" si="164"/>
        <v>-2751.5043258635</v>
      </c>
      <c r="BZ324" s="87">
        <f t="shared" si="165"/>
        <v>39098.71569269352</v>
      </c>
      <c r="CB324" s="87">
        <f t="shared" si="166"/>
        <v>11216.843891590861</v>
      </c>
      <c r="CC324" s="87">
        <f t="shared" si="167"/>
        <v>-8294.600215614895</v>
      </c>
      <c r="CD324" s="87">
        <f t="shared" si="168"/>
        <v>29035.35875544671</v>
      </c>
      <c r="CE324" s="87">
        <f t="shared" si="169"/>
        <v>37597.00300898816</v>
      </c>
      <c r="CF324" s="87">
        <f t="shared" si="170"/>
        <v>66497.79062612035</v>
      </c>
      <c r="CG324" s="87">
        <f t="shared" si="171"/>
        <v>77165.56408062538</v>
      </c>
      <c r="CH324" s="87">
        <f t="shared" si="172"/>
        <v>154133.51398992687</v>
      </c>
      <c r="CI324" s="87">
        <f t="shared" si="173"/>
        <v>-80071.61206444017</v>
      </c>
      <c r="CJ324" s="87">
        <f t="shared" si="174"/>
        <v>-111016.13018822146</v>
      </c>
      <c r="CK324" s="87">
        <f t="shared" si="175"/>
        <v>-182819.9741119183</v>
      </c>
      <c r="CL324" s="87">
        <f t="shared" si="176"/>
        <v>57570.07544253376</v>
      </c>
      <c r="CM324" s="87">
        <f t="shared" si="177"/>
        <v>41209.01133570792</v>
      </c>
      <c r="CN324" s="87">
        <f t="shared" si="178"/>
        <v>-36465.26234236946</v>
      </c>
      <c r="CO324" s="87">
        <f t="shared" si="179"/>
        <v>3533.237617143617</v>
      </c>
      <c r="CP324" s="87">
        <f t="shared" si="180"/>
        <v>-23867.867354897826</v>
      </c>
      <c r="CQ324" s="87">
        <f t="shared" si="181"/>
        <v>-232329.2127701141</v>
      </c>
      <c r="CR324" s="87">
        <f t="shared" si="182"/>
        <v>-12833.0108588635</v>
      </c>
      <c r="CS324" s="87">
        <f t="shared" si="183"/>
        <v>26476.804917693516</v>
      </c>
      <c r="CT324" s="9">
        <f>SUM(CB324:CS324)</f>
        <v>-183262.46624066262</v>
      </c>
    </row>
    <row r="325" spans="1:98" ht="13.5">
      <c r="A325" s="113" t="s">
        <v>533</v>
      </c>
      <c r="B325" s="112" t="s">
        <v>532</v>
      </c>
      <c r="C325" s="87">
        <v>23901.29</v>
      </c>
      <c r="D325" s="87">
        <v>21530.68</v>
      </c>
      <c r="E325" s="87">
        <v>24316.59</v>
      </c>
      <c r="F325" s="87">
        <v>40077.7</v>
      </c>
      <c r="G325" s="87">
        <v>53504.12</v>
      </c>
      <c r="H325" s="87">
        <v>96428.25</v>
      </c>
      <c r="I325" s="87">
        <v>162224.19</v>
      </c>
      <c r="J325" s="87">
        <v>125573.88</v>
      </c>
      <c r="K325" s="87">
        <v>290215.69</v>
      </c>
      <c r="L325" s="87">
        <v>245562.06</v>
      </c>
      <c r="M325" s="87">
        <v>188377.25</v>
      </c>
      <c r="N325" s="87">
        <v>269621.5</v>
      </c>
      <c r="O325" s="86">
        <v>202508.31</v>
      </c>
      <c r="P325" s="87">
        <v>171900.8</v>
      </c>
      <c r="Q325" s="87">
        <v>186750.4</v>
      </c>
      <c r="R325" s="87">
        <v>155241.4</v>
      </c>
      <c r="S325" s="87">
        <v>119417.2</v>
      </c>
      <c r="T325" s="87">
        <v>146784.7</v>
      </c>
      <c r="U325" s="87">
        <v>140254.1</v>
      </c>
      <c r="W325" s="110">
        <v>-0.02274204028589999</v>
      </c>
      <c r="X325" s="110">
        <v>0.15309175531914887</v>
      </c>
      <c r="Y325" s="110">
        <v>0.6669309499783767</v>
      </c>
      <c r="Z325" s="110">
        <v>0.3396030613568557</v>
      </c>
      <c r="AA325" s="110">
        <v>0.8192763306542721</v>
      </c>
      <c r="AB325" s="110">
        <v>0.6893352021716375</v>
      </c>
      <c r="AC325" s="110">
        <v>-0.21503738867417244</v>
      </c>
      <c r="AD325" s="110">
        <v>0.43062040914625177</v>
      </c>
      <c r="AE325" s="110">
        <v>-0.124852701868582</v>
      </c>
      <c r="AF325" s="110">
        <v>-0.2215845943404292</v>
      </c>
      <c r="AG325" s="110">
        <v>0.17761974712044037</v>
      </c>
      <c r="AH325" s="110">
        <v>-0.22306158850068192</v>
      </c>
      <c r="AI325" s="110">
        <v>-0.10616320681816471</v>
      </c>
      <c r="AJ325" s="110">
        <v>0.15216500867883598</v>
      </c>
      <c r="AK325" s="110">
        <v>-0.08147482250232019</v>
      </c>
      <c r="AL325" s="110">
        <v>-0.16853973576639336</v>
      </c>
      <c r="AM325" s="110">
        <v>0.08257547574760338</v>
      </c>
      <c r="AN325" s="110">
        <v>0.0031403149831088495</v>
      </c>
      <c r="AP325" s="7">
        <v>0.11127644668874256</v>
      </c>
      <c r="AQ325" s="7">
        <v>0.09926917288789316</v>
      </c>
      <c r="AR325" s="7">
        <v>0.12246200542380231</v>
      </c>
      <c r="AS325" s="7">
        <v>0.09015000000000001</v>
      </c>
      <c r="AT325" s="7">
        <v>0.10268041253730051</v>
      </c>
      <c r="AU325" s="7">
        <v>0.08858</v>
      </c>
      <c r="AV325" s="7">
        <v>0.07447000000000001</v>
      </c>
      <c r="AW325" s="7">
        <v>0.09794200000000003</v>
      </c>
      <c r="AX325" s="7">
        <v>0.08304800000000001</v>
      </c>
      <c r="AY325" s="7">
        <v>0.0824</v>
      </c>
      <c r="AZ325" s="7">
        <v>0.06986700000000001</v>
      </c>
      <c r="BA325" s="7">
        <v>0.074631</v>
      </c>
      <c r="BB325" s="7">
        <v>0.08018</v>
      </c>
      <c r="BC325" s="7">
        <v>0.08398</v>
      </c>
      <c r="BD325" s="7">
        <v>0.08910000000000001</v>
      </c>
      <c r="BE325" s="7">
        <v>0.08034</v>
      </c>
      <c r="BF325" s="7">
        <v>0.06251</v>
      </c>
      <c r="BG325" s="7">
        <v>0.07835</v>
      </c>
      <c r="BI325" s="87">
        <f t="shared" si="148"/>
        <v>-543.5641000649786</v>
      </c>
      <c r="BJ325" s="87">
        <f t="shared" si="149"/>
        <v>3296.1695944148923</v>
      </c>
      <c r="BK325" s="87">
        <f t="shared" si="150"/>
        <v>16217.486468934694</v>
      </c>
      <c r="BL325" s="87">
        <f t="shared" si="151"/>
        <v>13610.509612141654</v>
      </c>
      <c r="BM325" s="87">
        <f t="shared" si="152"/>
        <v>43834.65910848585</v>
      </c>
      <c r="BN325" s="87">
        <f t="shared" si="153"/>
        <v>66471.3872088072</v>
      </c>
      <c r="BO325" s="87">
        <f t="shared" si="154"/>
        <v>-34884.2661973828</v>
      </c>
      <c r="BP325" s="87">
        <f t="shared" si="155"/>
        <v>54074.67558368232</v>
      </c>
      <c r="BQ325" s="87">
        <f t="shared" si="156"/>
        <v>-36234.213021154814</v>
      </c>
      <c r="BR325" s="87">
        <f t="shared" si="157"/>
        <v>-54412.769450500135</v>
      </c>
      <c r="BS325" s="87">
        <f t="shared" si="158"/>
        <v>33459.519508243975</v>
      </c>
      <c r="BT325" s="87">
        <f t="shared" si="159"/>
        <v>-60142.20008393661</v>
      </c>
      <c r="BU325" s="87">
        <f t="shared" si="160"/>
        <v>-21498.931596927014</v>
      </c>
      <c r="BV325" s="87">
        <f t="shared" si="161"/>
        <v>26157.286723898847</v>
      </c>
      <c r="BW325" s="87">
        <f t="shared" si="162"/>
        <v>-15215.455692237296</v>
      </c>
      <c r="BX325" s="87">
        <f t="shared" si="163"/>
        <v>-26164.344536004977</v>
      </c>
      <c r="BY325" s="87">
        <f t="shared" si="164"/>
        <v>9860.932102446703</v>
      </c>
      <c r="BZ325" s="87">
        <f t="shared" si="165"/>
        <v>460.95019270113755</v>
      </c>
      <c r="CB325" s="87">
        <f t="shared" si="166"/>
        <v>-3203.2147225421545</v>
      </c>
      <c r="CC325" s="87">
        <f t="shared" si="167"/>
        <v>1158.8367991009886</v>
      </c>
      <c r="CD325" s="87">
        <f t="shared" si="168"/>
        <v>13239.628092466315</v>
      </c>
      <c r="CE325" s="87">
        <f t="shared" si="169"/>
        <v>9997.504957141655</v>
      </c>
      <c r="CF325" s="87">
        <f t="shared" si="170"/>
        <v>38340.83399444062</v>
      </c>
      <c r="CG325" s="87">
        <f t="shared" si="171"/>
        <v>57929.7728238072</v>
      </c>
      <c r="CH325" s="87">
        <f t="shared" si="172"/>
        <v>-46965.1016266828</v>
      </c>
      <c r="CI325" s="87">
        <f t="shared" si="173"/>
        <v>41775.71862872232</v>
      </c>
      <c r="CJ325" s="87">
        <f t="shared" si="174"/>
        <v>-60336.04564427482</v>
      </c>
      <c r="CK325" s="87">
        <f t="shared" si="175"/>
        <v>-74647.08319450014</v>
      </c>
      <c r="CL325" s="87">
        <f t="shared" si="176"/>
        <v>20298.166182493973</v>
      </c>
      <c r="CM325" s="87">
        <f t="shared" si="177"/>
        <v>-80264.32225043661</v>
      </c>
      <c r="CN325" s="87">
        <f t="shared" si="178"/>
        <v>-37736.047892727016</v>
      </c>
      <c r="CO325" s="87">
        <f t="shared" si="179"/>
        <v>11721.057539898848</v>
      </c>
      <c r="CP325" s="87">
        <f t="shared" si="180"/>
        <v>-31854.9163322373</v>
      </c>
      <c r="CQ325" s="87">
        <f t="shared" si="181"/>
        <v>-38636.438612004975</v>
      </c>
      <c r="CR325" s="87">
        <f t="shared" si="182"/>
        <v>2396.1629304467024</v>
      </c>
      <c r="CS325" s="87">
        <f t="shared" si="183"/>
        <v>-11039.631052298864</v>
      </c>
      <c r="CT325" s="9">
        <f>SUM(CB325:CS325)</f>
        <v>-187825.11937918607</v>
      </c>
    </row>
    <row r="326" spans="1:98" ht="13.5">
      <c r="A326" s="113" t="s">
        <v>155</v>
      </c>
      <c r="B326" s="112" t="s">
        <v>154</v>
      </c>
      <c r="C326" s="87">
        <v>24541.29</v>
      </c>
      <c r="D326" s="87">
        <v>27860.88</v>
      </c>
      <c r="E326" s="87">
        <v>30974.27</v>
      </c>
      <c r="F326" s="87">
        <v>43853.5</v>
      </c>
      <c r="G326" s="87">
        <v>50816.53</v>
      </c>
      <c r="H326" s="87">
        <v>76287.31</v>
      </c>
      <c r="I326" s="87">
        <v>101452.25</v>
      </c>
      <c r="J326" s="87">
        <v>167403.5</v>
      </c>
      <c r="K326" s="87">
        <v>228226.81</v>
      </c>
      <c r="L326" s="87">
        <v>208121.69</v>
      </c>
      <c r="M326" s="87">
        <v>150907.13</v>
      </c>
      <c r="N326" s="87">
        <v>172854.5</v>
      </c>
      <c r="O326" s="86">
        <v>171042.06</v>
      </c>
      <c r="P326" s="87">
        <v>177098.3</v>
      </c>
      <c r="Q326" s="87">
        <v>186295.9</v>
      </c>
      <c r="R326" s="87">
        <v>147862.6</v>
      </c>
      <c r="S326" s="87">
        <v>4223.2</v>
      </c>
      <c r="T326" s="87">
        <v>4035.53</v>
      </c>
      <c r="U326" s="87">
        <v>8068.5</v>
      </c>
      <c r="W326" s="110">
        <v>0.13966028579131828</v>
      </c>
      <c r="X326" s="110">
        <v>0.12207239176721085</v>
      </c>
      <c r="Y326" s="110">
        <v>0.4216037669548105</v>
      </c>
      <c r="Z326" s="110">
        <v>0.17456001581965608</v>
      </c>
      <c r="AA326" s="110">
        <v>0.511427248621575</v>
      </c>
      <c r="AB326" s="110">
        <v>0.3360345307713728</v>
      </c>
      <c r="AC326" s="110">
        <v>0.40158826104174916</v>
      </c>
      <c r="AD326" s="110">
        <v>0.3698173814764145</v>
      </c>
      <c r="AE326" s="110">
        <v>-0.19286303630363044</v>
      </c>
      <c r="AF326" s="110">
        <v>-0.269412350195704</v>
      </c>
      <c r="AG326" s="110">
        <v>0.1502660308927224</v>
      </c>
      <c r="AH326" s="110">
        <v>-0.0052497639206772195</v>
      </c>
      <c r="AI326" s="110">
        <v>0.048277884668065374</v>
      </c>
      <c r="AJ326" s="110">
        <v>0.06047647009994872</v>
      </c>
      <c r="AK326" s="110">
        <v>-0.17725214386353494</v>
      </c>
      <c r="AL326" s="110">
        <v>-0.9725331839307674</v>
      </c>
      <c r="AM326" s="110">
        <v>-0.04522129570237343</v>
      </c>
      <c r="AN326" s="110">
        <v>0.9219348337252267</v>
      </c>
      <c r="AP326" s="7">
        <v>0.10684</v>
      </c>
      <c r="AQ326" s="7">
        <v>0.09475</v>
      </c>
      <c r="AR326" s="7">
        <v>0.11835000000000001</v>
      </c>
      <c r="AS326" s="7">
        <v>0.09015000000000001</v>
      </c>
      <c r="AT326" s="7">
        <v>0.10097</v>
      </c>
      <c r="AU326" s="7">
        <v>0.08858</v>
      </c>
      <c r="AV326" s="7">
        <v>0.07447000000000001</v>
      </c>
      <c r="AW326" s="7">
        <v>0.09794200000000003</v>
      </c>
      <c r="AX326" s="7">
        <v>0.08304800000000001</v>
      </c>
      <c r="AY326" s="7">
        <v>0.0824</v>
      </c>
      <c r="AZ326" s="7">
        <v>0.06986700000000001</v>
      </c>
      <c r="BA326" s="7">
        <v>0.074631</v>
      </c>
      <c r="BB326" s="7">
        <v>0.08018</v>
      </c>
      <c r="BC326" s="7">
        <v>0.08398</v>
      </c>
      <c r="BD326" s="7">
        <v>0.08910000000000001</v>
      </c>
      <c r="BE326" s="7">
        <v>0.08034</v>
      </c>
      <c r="BF326" s="7">
        <v>0.06251</v>
      </c>
      <c r="BG326" s="7">
        <v>0.07835</v>
      </c>
      <c r="BI326" s="87">
        <f t="shared" si="148"/>
        <v>3427.4435750876214</v>
      </c>
      <c r="BJ326" s="87">
        <f t="shared" si="149"/>
        <v>3401.0442583392496</v>
      </c>
      <c r="BK326" s="87">
        <f t="shared" si="150"/>
        <v>13058.868910675379</v>
      </c>
      <c r="BL326" s="87">
        <f t="shared" si="151"/>
        <v>7655.067653747288</v>
      </c>
      <c r="BM326" s="87">
        <f t="shared" si="152"/>
        <v>25988.95812239572</v>
      </c>
      <c r="BN326" s="87">
        <f t="shared" si="153"/>
        <v>25635.170419660255</v>
      </c>
      <c r="BO326" s="87">
        <f t="shared" si="154"/>
        <v>40742.03265627279</v>
      </c>
      <c r="BP326" s="87">
        <f t="shared" si="155"/>
        <v>61908.724019986956</v>
      </c>
      <c r="BQ326" s="87">
        <f t="shared" si="156"/>
        <v>-44016.51554249177</v>
      </c>
      <c r="BR326" s="87">
        <f t="shared" si="157"/>
        <v>-56070.553629601745</v>
      </c>
      <c r="BS326" s="87">
        <f t="shared" si="158"/>
        <v>22676.215458512073</v>
      </c>
      <c r="BT326" s="87">
        <f t="shared" si="159"/>
        <v>-907.4453176267004</v>
      </c>
      <c r="BU326" s="87">
        <f t="shared" si="160"/>
        <v>8257.548846068317</v>
      </c>
      <c r="BV326" s="87">
        <f t="shared" si="161"/>
        <v>10710.280044701747</v>
      </c>
      <c r="BW326" s="87">
        <f t="shared" si="162"/>
        <v>-33021.347667986716</v>
      </c>
      <c r="BX326" s="87">
        <f t="shared" si="163"/>
        <v>-143801.28516228148</v>
      </c>
      <c r="BY326" s="87">
        <f t="shared" si="164"/>
        <v>-190.97857601026348</v>
      </c>
      <c r="BZ326" s="87">
        <f t="shared" si="165"/>
        <v>3720.495679543164</v>
      </c>
      <c r="CB326" s="87">
        <f t="shared" si="166"/>
        <v>805.4521514876214</v>
      </c>
      <c r="CC326" s="87">
        <f t="shared" si="167"/>
        <v>761.2258783392496</v>
      </c>
      <c r="CD326" s="87">
        <f t="shared" si="168"/>
        <v>9393.064056175377</v>
      </c>
      <c r="CE326" s="87">
        <f t="shared" si="169"/>
        <v>3701.6746287472874</v>
      </c>
      <c r="CF326" s="87">
        <f t="shared" si="170"/>
        <v>20858.01308829572</v>
      </c>
      <c r="CG326" s="87">
        <f t="shared" si="171"/>
        <v>18877.640499860256</v>
      </c>
      <c r="CH326" s="87">
        <f t="shared" si="172"/>
        <v>33186.883598772794</v>
      </c>
      <c r="CI326" s="87">
        <f t="shared" si="173"/>
        <v>45512.89042298695</v>
      </c>
      <c r="CJ326" s="87">
        <f t="shared" si="174"/>
        <v>-62970.29565937177</v>
      </c>
      <c r="CK326" s="87">
        <f t="shared" si="175"/>
        <v>-73219.78088560175</v>
      </c>
      <c r="CL326" s="87">
        <f t="shared" si="176"/>
        <v>12132.787006802073</v>
      </c>
      <c r="CM326" s="87">
        <f t="shared" si="177"/>
        <v>-13807.7495071267</v>
      </c>
      <c r="CN326" s="87">
        <f t="shared" si="178"/>
        <v>-5456.603524731682</v>
      </c>
      <c r="CO326" s="87">
        <f t="shared" si="179"/>
        <v>-4162.435189298251</v>
      </c>
      <c r="CP326" s="87">
        <f t="shared" si="180"/>
        <v>-49620.31235798672</v>
      </c>
      <c r="CQ326" s="87">
        <f t="shared" si="181"/>
        <v>-155680.5664462815</v>
      </c>
      <c r="CR326" s="87">
        <f t="shared" si="182"/>
        <v>-454.97080801026345</v>
      </c>
      <c r="CS326" s="87">
        <f t="shared" si="183"/>
        <v>3404.311904043164</v>
      </c>
      <c r="CT326" s="9">
        <f>SUM(CB326:CS326)</f>
        <v>-216738.77114289813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Pablo Fernandez</cp:lastModifiedBy>
  <dcterms:created xsi:type="dcterms:W3CDTF">2004-01-19T11:56:48Z</dcterms:created>
  <dcterms:modified xsi:type="dcterms:W3CDTF">2019-05-25T20:28:40Z</dcterms:modified>
  <cp:category/>
  <cp:version/>
  <cp:contentType/>
  <cp:contentStatus/>
</cp:coreProperties>
</file>