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9.5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<sst xmlns="http://schemas.openxmlformats.org/spreadsheetml/2006/main" count="60" uniqueCount="60">
  <si>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7 de abril de 2000</t>
  </si>
  <si>
    <t>Precio por acción ($)</t>
  </si>
  <si>
    <t>Millones de acciones</t>
  </si>
  <si>
    <t>Capitalización ($ millones)</t>
  </si>
  <si>
    <t>Deuda neta</t>
  </si>
  <si>
    <r>
      <t xml:space="preserve">EV </t>
    </r>
    <r>
      <rPr>
        <sz val="8"/>
        <rFont val="Arial Narrow"/>
        <family val="2"/>
      </rPr>
      <t>(enterprise value)</t>
    </r>
  </si>
  <si>
    <t>AOL</t>
  </si>
  <si>
    <t>Yahoo!</t>
  </si>
  <si>
    <t>Lycos</t>
  </si>
  <si>
    <t>61,5</t>
  </si>
  <si>
    <t>Excite@Home</t>
  </si>
  <si>
    <t>30,0</t>
  </si>
  <si>
    <t>Go Networks</t>
  </si>
  <si>
    <t>19,0</t>
  </si>
  <si>
    <t>NBC Interactive</t>
  </si>
  <si>
    <t>38,5</t>
  </si>
  <si>
    <t>About.com</t>
  </si>
  <si>
    <t>65,0</t>
  </si>
  <si>
    <t>The Go2Net</t>
  </si>
  <si>
    <t>71,4</t>
  </si>
  <si>
    <t>Ask Jeeves</t>
  </si>
  <si>
    <t>59,0</t>
  </si>
  <si>
    <t>LookSmart</t>
  </si>
  <si>
    <t>38,0</t>
  </si>
  <si>
    <t>Juno</t>
  </si>
  <si>
    <t>13,8</t>
  </si>
  <si>
    <t>Infospace</t>
  </si>
  <si>
    <t>65,5</t>
  </si>
  <si>
    <t>GoTo.com</t>
  </si>
  <si>
    <t>43,0</t>
  </si>
  <si>
    <t>Earthink</t>
  </si>
  <si>
    <t>18,0</t>
  </si>
  <si>
    <t>TheGlobe.com</t>
  </si>
  <si>
    <t>5,0</t>
  </si>
  <si>
    <t>Suma de los 15 mayores Information hubs en USA</t>
  </si>
  <si>
    <t>Nº de habitantes (millones)</t>
  </si>
  <si>
    <t>EV per capita (US$)</t>
  </si>
  <si>
    <t>PNB per capita en USA (US$)</t>
  </si>
  <si>
    <t>PNB per capita (US$)</t>
  </si>
  <si>
    <t>PNB per capita v. USA (%)</t>
  </si>
  <si>
    <t>EV per capita ajustado (US$)</t>
  </si>
  <si>
    <t>Millones de habitantes</t>
  </si>
  <si>
    <t>Cuota de mercado de Terra (%)</t>
  </si>
  <si>
    <t>Valor</t>
  </si>
  <si>
    <t>[1]</t>
  </si>
  <si>
    <t>[2]</t>
  </si>
  <si>
    <t>[3]</t>
  </si>
  <si>
    <t>[4]</t>
  </si>
  <si>
    <t>[5]</t>
  </si>
  <si>
    <t>[6]</t>
  </si>
  <si>
    <t>España</t>
  </si>
  <si>
    <t>"Hispanic" America</t>
  </si>
  <si>
    <t>América Latina</t>
  </si>
  <si>
    <t>Promedio</t>
  </si>
  <si>
    <t>Valor de Terra ($ millones)</t>
  </si>
  <si>
    <t>Deuda neta ($ millones)</t>
  </si>
  <si>
    <t>Capitalización implícita ($ millones)</t>
  </si>
  <si>
    <t>Millones de acciones: 280</t>
  </si>
  <si>
    <t xml:space="preserve">Tipo de cambio dólar/euro: 0,94875 </t>
  </si>
  <si>
    <t>Precio por acción (euros)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</si>
</sst>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000"/>
    <numFmt numFmtId="174" formatCode="#,##0.00000"/>
  </numFmts>
  <fonts count="6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5" fontId="1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 horizontal="left"/>
    </xf>
    <xf numFmtId="172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3" fontId="2" fillId="0" borderId="4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9" fontId="2" fillId="0" borderId="0" xfId="19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9" fontId="4" fillId="0" borderId="0" xfId="19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2" fillId="0" borderId="5" xfId="0" applyFont="1" applyBorder="1" applyAlignment="1">
      <alignment horizontal="left"/>
    </xf>
    <xf numFmtId="3" fontId="2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7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74" fontId="2" fillId="0" borderId="0" xfId="0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3" fontId="1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I33" sqref="I33"/>
    </sheetView>
  </sheetViews>
  <sheetFormatPr defaultColWidth="9.140625" defaultRowHeight="12.75"/>
  <cols>
    <col min="1" max="1" width="23.8515625" style="19" customWidth="1"/>
    <col min="2" max="2" width="9.7109375" style="9" customWidth="1"/>
    <col min="3" max="3" width="10.57421875" style="9" customWidth="1"/>
    <col min="4" max="4" width="13.421875" style="9" customWidth="1"/>
    <col min="5" max="5" width="10.140625" style="9" customWidth="1"/>
    <col min="6" max="6" width="12.28125" style="9" customWidth="1"/>
    <col min="7" max="7" width="7.57421875" style="9" customWidth="1"/>
    <col min="8" max="16384" width="9.421875" style="9" customWidth="1"/>
  </cols>
  <sheetData>
    <row r="1" spans="1:6" s="4" customFormat="1" ht="22.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</row>
    <row r="2" spans="1:8" ht="12.75">
      <c r="A2" s="5" t="s">
        <v>6</v>
      </c>
      <c r="B2" s="6">
        <v>65</v>
      </c>
      <c r="C2" s="7">
        <v>2282</v>
      </c>
      <c r="D2" s="7">
        <v>148315</v>
      </c>
      <c r="E2" s="7">
        <v>-1472</v>
      </c>
      <c r="F2" s="7">
        <f aca="true" t="shared" si="0" ref="F2:F16">D2+E2</f>
        <v>146843</v>
      </c>
      <c r="G2" s="4"/>
      <c r="H2" s="8"/>
    </row>
    <row r="3" spans="1:8" ht="12.75">
      <c r="A3" s="5" t="s">
        <v>7</v>
      </c>
      <c r="B3" s="6">
        <v>158</v>
      </c>
      <c r="C3" s="7">
        <v>526</v>
      </c>
      <c r="D3" s="7">
        <v>83184</v>
      </c>
      <c r="E3" s="7">
        <v>-1208</v>
      </c>
      <c r="F3" s="7">
        <f t="shared" si="0"/>
        <v>81976</v>
      </c>
      <c r="G3" s="4"/>
      <c r="H3" s="8"/>
    </row>
    <row r="4" spans="1:8" ht="12.75">
      <c r="A4" s="5" t="s">
        <v>8</v>
      </c>
      <c r="B4" s="10" t="s">
        <v>9</v>
      </c>
      <c r="C4" s="7">
        <v>110</v>
      </c>
      <c r="D4" s="7">
        <v>6760</v>
      </c>
      <c r="E4" s="7">
        <v>-618</v>
      </c>
      <c r="F4" s="7">
        <f t="shared" si="0"/>
        <v>6142</v>
      </c>
      <c r="G4" s="4"/>
      <c r="H4" s="8"/>
    </row>
    <row r="5" spans="1:8" ht="12.75">
      <c r="A5" s="5" t="s">
        <v>10</v>
      </c>
      <c r="B5" s="10" t="s">
        <v>11</v>
      </c>
      <c r="C5" s="7">
        <v>352</v>
      </c>
      <c r="D5" s="7">
        <v>10559</v>
      </c>
      <c r="E5" s="7">
        <v>302</v>
      </c>
      <c r="F5" s="7">
        <f t="shared" si="0"/>
        <v>10861</v>
      </c>
      <c r="G5" s="4"/>
      <c r="H5" s="8"/>
    </row>
    <row r="6" spans="1:8" ht="12.75">
      <c r="A6" s="5" t="s">
        <v>12</v>
      </c>
      <c r="B6" s="10" t="s">
        <v>13</v>
      </c>
      <c r="C6" s="7">
        <v>165</v>
      </c>
      <c r="D6" s="7">
        <v>3133</v>
      </c>
      <c r="E6" s="7">
        <v>349</v>
      </c>
      <c r="F6" s="7">
        <f t="shared" si="0"/>
        <v>3482</v>
      </c>
      <c r="G6" s="4"/>
      <c r="H6" s="8"/>
    </row>
    <row r="7" spans="1:8" ht="12.75">
      <c r="A7" s="5" t="s">
        <v>14</v>
      </c>
      <c r="B7" s="10" t="s">
        <v>15</v>
      </c>
      <c r="C7" s="7">
        <v>32</v>
      </c>
      <c r="D7" s="7">
        <v>1223</v>
      </c>
      <c r="E7" s="7">
        <v>259</v>
      </c>
      <c r="F7" s="7">
        <f t="shared" si="0"/>
        <v>1482</v>
      </c>
      <c r="G7" s="4"/>
      <c r="H7" s="8"/>
    </row>
    <row r="8" spans="1:8" ht="12.75">
      <c r="A8" s="5" t="s">
        <v>16</v>
      </c>
      <c r="B8" s="10" t="s">
        <v>17</v>
      </c>
      <c r="C8" s="7">
        <v>17</v>
      </c>
      <c r="D8" s="7">
        <v>1075</v>
      </c>
      <c r="E8" s="7">
        <v>-176</v>
      </c>
      <c r="F8" s="7">
        <f t="shared" si="0"/>
        <v>899</v>
      </c>
      <c r="G8" s="4"/>
      <c r="H8" s="8"/>
    </row>
    <row r="9" spans="1:8" ht="12.75">
      <c r="A9" s="5" t="s">
        <v>18</v>
      </c>
      <c r="B9" s="10" t="s">
        <v>19</v>
      </c>
      <c r="C9" s="7">
        <v>31</v>
      </c>
      <c r="D9" s="7">
        <v>2182</v>
      </c>
      <c r="E9" s="7">
        <v>214</v>
      </c>
      <c r="F9" s="7">
        <f t="shared" si="0"/>
        <v>2396</v>
      </c>
      <c r="G9" s="4"/>
      <c r="H9" s="8"/>
    </row>
    <row r="10" spans="1:8" ht="12.75">
      <c r="A10" s="5" t="s">
        <v>20</v>
      </c>
      <c r="B10" s="10" t="s">
        <v>21</v>
      </c>
      <c r="C10" s="7">
        <v>35</v>
      </c>
      <c r="D10" s="7">
        <v>2062</v>
      </c>
      <c r="E10" s="7">
        <v>-166</v>
      </c>
      <c r="F10" s="7">
        <f t="shared" si="0"/>
        <v>1896</v>
      </c>
      <c r="G10" s="4"/>
      <c r="H10" s="8"/>
    </row>
    <row r="11" spans="1:8" ht="12.75">
      <c r="A11" s="5" t="s">
        <v>22</v>
      </c>
      <c r="B11" s="10" t="s">
        <v>23</v>
      </c>
      <c r="C11" s="7">
        <v>88</v>
      </c>
      <c r="D11" s="7">
        <v>3340</v>
      </c>
      <c r="E11" s="7">
        <v>-97</v>
      </c>
      <c r="F11" s="7">
        <f t="shared" si="0"/>
        <v>3243</v>
      </c>
      <c r="G11" s="4"/>
      <c r="H11" s="8"/>
    </row>
    <row r="12" spans="1:8" ht="12.75">
      <c r="A12" s="5" t="s">
        <v>24</v>
      </c>
      <c r="B12" s="10" t="s">
        <v>25</v>
      </c>
      <c r="C12" s="7">
        <v>39</v>
      </c>
      <c r="D12" s="7">
        <v>531</v>
      </c>
      <c r="E12" s="7">
        <v>-89</v>
      </c>
      <c r="F12" s="7">
        <f t="shared" si="0"/>
        <v>442</v>
      </c>
      <c r="G12" s="4"/>
      <c r="H12" s="8"/>
    </row>
    <row r="13" spans="1:8" ht="12.75">
      <c r="A13" s="5" t="s">
        <v>26</v>
      </c>
      <c r="B13" s="10" t="s">
        <v>27</v>
      </c>
      <c r="C13" s="7">
        <v>217</v>
      </c>
      <c r="D13" s="7">
        <v>14186</v>
      </c>
      <c r="E13" s="7">
        <v>-89</v>
      </c>
      <c r="F13" s="7">
        <f t="shared" si="0"/>
        <v>14097</v>
      </c>
      <c r="G13" s="4"/>
      <c r="H13" s="8"/>
    </row>
    <row r="14" spans="1:8" ht="12.75">
      <c r="A14" s="5" t="s">
        <v>28</v>
      </c>
      <c r="B14" s="10" t="s">
        <v>29</v>
      </c>
      <c r="C14" s="7">
        <v>49</v>
      </c>
      <c r="D14" s="7">
        <v>2107</v>
      </c>
      <c r="E14" s="7">
        <v>-104</v>
      </c>
      <c r="F14" s="7">
        <f t="shared" si="0"/>
        <v>2003</v>
      </c>
      <c r="G14" s="4"/>
      <c r="H14" s="8"/>
    </row>
    <row r="15" spans="1:8" ht="12.75">
      <c r="A15" s="5" t="s">
        <v>30</v>
      </c>
      <c r="B15" s="10" t="s">
        <v>31</v>
      </c>
      <c r="C15" s="7">
        <v>138</v>
      </c>
      <c r="D15" s="7">
        <v>2489</v>
      </c>
      <c r="E15" s="7">
        <v>-206</v>
      </c>
      <c r="F15" s="7">
        <f t="shared" si="0"/>
        <v>2283</v>
      </c>
      <c r="G15" s="4"/>
      <c r="H15" s="8"/>
    </row>
    <row r="16" spans="1:8" ht="13.5" thickBot="1">
      <c r="A16" s="11" t="s">
        <v>32</v>
      </c>
      <c r="B16" s="12" t="s">
        <v>33</v>
      </c>
      <c r="C16" s="13">
        <v>30</v>
      </c>
      <c r="D16" s="13">
        <v>152</v>
      </c>
      <c r="E16" s="13">
        <v>-52</v>
      </c>
      <c r="F16" s="14">
        <f t="shared" si="0"/>
        <v>100</v>
      </c>
      <c r="G16" s="4"/>
      <c r="H16" s="8"/>
    </row>
    <row r="17" spans="1:7" s="18" customFormat="1" ht="13.5" thickBot="1">
      <c r="A17" s="15" t="s">
        <v>34</v>
      </c>
      <c r="B17" s="16"/>
      <c r="C17" s="16"/>
      <c r="D17" s="16">
        <f>SUM(D2:D16)</f>
        <v>281298</v>
      </c>
      <c r="E17" s="16">
        <f>SUM(E2:E16)</f>
        <v>-3153</v>
      </c>
      <c r="F17" s="17">
        <f>SUM(F2:F16)</f>
        <v>278145</v>
      </c>
      <c r="G17" s="4"/>
    </row>
    <row r="18" spans="1:7" ht="12.75">
      <c r="A18" s="19" t="s">
        <v>35</v>
      </c>
      <c r="B18" s="7"/>
      <c r="C18" s="7"/>
      <c r="D18" s="7"/>
      <c r="E18" s="7"/>
      <c r="F18" s="7">
        <v>273</v>
      </c>
      <c r="G18" s="7"/>
    </row>
    <row r="19" spans="1:7" ht="12.75">
      <c r="A19" s="20" t="s">
        <v>36</v>
      </c>
      <c r="B19" s="13"/>
      <c r="C19" s="13"/>
      <c r="D19" s="13"/>
      <c r="E19" s="13"/>
      <c r="F19" s="13">
        <f>F17/F18</f>
        <v>1018.8461538461538</v>
      </c>
      <c r="G19" s="7"/>
    </row>
    <row r="20" spans="1:7" ht="13.5" thickBot="1">
      <c r="A20" s="21" t="s">
        <v>37</v>
      </c>
      <c r="B20" s="22"/>
      <c r="C20" s="22"/>
      <c r="D20" s="22"/>
      <c r="E20" s="22"/>
      <c r="F20" s="22">
        <v>32328</v>
      </c>
      <c r="G20" s="22"/>
    </row>
    <row r="21" spans="2:7" ht="12.75">
      <c r="B21" s="7"/>
      <c r="C21" s="7"/>
      <c r="D21" s="7"/>
      <c r="E21" s="7"/>
      <c r="F21" s="7"/>
      <c r="G21" s="7"/>
    </row>
    <row r="22" spans="1:7" s="4" customFormat="1" ht="24" customHeight="1">
      <c r="A22" s="23"/>
      <c r="B22" s="24" t="s">
        <v>38</v>
      </c>
      <c r="C22" s="24" t="s">
        <v>39</v>
      </c>
      <c r="D22" s="25" t="s">
        <v>40</v>
      </c>
      <c r="E22" s="26" t="s">
        <v>41</v>
      </c>
      <c r="F22" s="24" t="s">
        <v>42</v>
      </c>
      <c r="G22" s="25" t="s">
        <v>43</v>
      </c>
    </row>
    <row r="23" spans="2:10" s="27" customFormat="1" ht="12.75">
      <c r="B23" s="28" t="s">
        <v>44</v>
      </c>
      <c r="C23" s="28" t="s">
        <v>45</v>
      </c>
      <c r="D23" s="28" t="s">
        <v>46</v>
      </c>
      <c r="E23" s="28" t="s">
        <v>47</v>
      </c>
      <c r="F23" s="28" t="s">
        <v>48</v>
      </c>
      <c r="G23" s="28" t="s">
        <v>49</v>
      </c>
      <c r="J23" s="4"/>
    </row>
    <row r="24" spans="1:10" ht="12.75">
      <c r="A24" s="19" t="s">
        <v>50</v>
      </c>
      <c r="B24" s="7">
        <v>17207</v>
      </c>
      <c r="C24" s="29">
        <f>B24/F$20</f>
        <v>0.5322630536995793</v>
      </c>
      <c r="D24" s="7">
        <f>C24*F$19</f>
        <v>542.2941650962251</v>
      </c>
      <c r="E24" s="7">
        <v>39</v>
      </c>
      <c r="F24" s="29">
        <v>0.3</v>
      </c>
      <c r="G24" s="7">
        <f>F24*E24*D24</f>
        <v>6344.841731625834</v>
      </c>
      <c r="J24" s="4"/>
    </row>
    <row r="25" spans="1:10" ht="12.75">
      <c r="A25" s="19" t="s">
        <v>51</v>
      </c>
      <c r="B25" s="7">
        <v>16164</v>
      </c>
      <c r="C25" s="29">
        <f>B25/F$20</f>
        <v>0.5</v>
      </c>
      <c r="D25" s="7">
        <f>C25*F$19</f>
        <v>509.4230769230769</v>
      </c>
      <c r="E25" s="7">
        <v>30</v>
      </c>
      <c r="F25" s="29">
        <v>0.05</v>
      </c>
      <c r="G25" s="7">
        <f>F25*E25*D25</f>
        <v>764.1346153846154</v>
      </c>
      <c r="J25" s="4"/>
    </row>
    <row r="26" spans="1:10" ht="12.75">
      <c r="A26" s="19" t="s">
        <v>52</v>
      </c>
      <c r="B26" s="7">
        <v>7513</v>
      </c>
      <c r="C26" s="29">
        <f>B26/F$20</f>
        <v>0.23239915862410296</v>
      </c>
      <c r="D26" s="7">
        <f>C26*F$19</f>
        <v>236.7789889212495</v>
      </c>
      <c r="E26" s="7">
        <v>338</v>
      </c>
      <c r="F26" s="29">
        <v>0.25</v>
      </c>
      <c r="G26" s="7">
        <f>F26*E26*D26</f>
        <v>20007.82456384558</v>
      </c>
      <c r="J26" s="4"/>
    </row>
    <row r="27" spans="1:10" s="33" customFormat="1" ht="12.75">
      <c r="A27" s="30" t="s">
        <v>53</v>
      </c>
      <c r="B27" s="31">
        <v>9080</v>
      </c>
      <c r="C27" s="32">
        <f>B27/F$20</f>
        <v>0.28087107151695123</v>
      </c>
      <c r="D27" s="31">
        <v>286</v>
      </c>
      <c r="E27" s="31">
        <f>SUM(E24:E26)</f>
        <v>407</v>
      </c>
      <c r="F27" s="32">
        <v>0.23</v>
      </c>
      <c r="G27" s="31"/>
      <c r="J27" s="4"/>
    </row>
    <row r="28" spans="2:10" ht="4.5" customHeight="1">
      <c r="B28" s="7"/>
      <c r="C28" s="7"/>
      <c r="D28" s="7"/>
      <c r="E28" s="7"/>
      <c r="F28" s="7"/>
      <c r="G28" s="7"/>
      <c r="J28" s="4"/>
    </row>
    <row r="29" spans="1:7" s="18" customFormat="1" ht="12.75">
      <c r="A29" s="34" t="s">
        <v>54</v>
      </c>
      <c r="B29" s="35"/>
      <c r="C29" s="35"/>
      <c r="D29" s="35"/>
      <c r="E29" s="35"/>
      <c r="F29" s="35"/>
      <c r="G29" s="35">
        <f>SUM(G24:G28)</f>
        <v>27116.80091085603</v>
      </c>
    </row>
    <row r="30" spans="1:7" ht="12.75">
      <c r="A30" s="19" t="s">
        <v>55</v>
      </c>
      <c r="B30" s="7"/>
      <c r="C30" s="7"/>
      <c r="D30" s="7"/>
      <c r="E30" s="7"/>
      <c r="F30" s="7"/>
      <c r="G30" s="7">
        <v>-525</v>
      </c>
    </row>
    <row r="31" spans="1:7" ht="12.75">
      <c r="A31" s="36" t="s">
        <v>56</v>
      </c>
      <c r="B31" s="37"/>
      <c r="C31" s="37"/>
      <c r="D31" s="37"/>
      <c r="E31" s="37"/>
      <c r="F31" s="37"/>
      <c r="G31" s="38">
        <f>G29-G30</f>
        <v>27641.80091085603</v>
      </c>
    </row>
    <row r="32" spans="2:7" ht="4.5" customHeight="1">
      <c r="B32" s="7"/>
      <c r="C32" s="7"/>
      <c r="D32" s="7"/>
      <c r="E32" s="7"/>
      <c r="F32" s="7"/>
      <c r="G32" s="7"/>
    </row>
    <row r="33" spans="1:5" ht="12.75">
      <c r="A33" s="39" t="s">
        <v>57</v>
      </c>
      <c r="B33" s="39" t="s">
        <v>58</v>
      </c>
      <c r="C33" s="39"/>
      <c r="D33" s="40"/>
      <c r="E33" s="41"/>
    </row>
    <row r="34" spans="1:6" ht="3.75" customHeight="1" thickBot="1">
      <c r="A34" s="42"/>
      <c r="B34" s="14"/>
      <c r="D34" s="42"/>
      <c r="E34" s="14"/>
      <c r="F34" s="43"/>
    </row>
    <row r="35" spans="1:7" s="18" customFormat="1" ht="13.5" thickBot="1">
      <c r="A35" s="44"/>
      <c r="B35" s="45"/>
      <c r="C35" s="45"/>
      <c r="D35" s="46"/>
      <c r="E35" s="47" t="s">
        <v>59</v>
      </c>
      <c r="F35" s="48"/>
      <c r="G35" s="49">
        <f>G31/280/0.94875</f>
        <v>104.05345722136657</v>
      </c>
    </row>
    <row r="36" spans="2:7" ht="12.75">
      <c r="B36" s="7"/>
      <c r="C36" s="7"/>
      <c r="D36" s="7"/>
      <c r="E36" s="7"/>
      <c r="F36" s="7"/>
      <c r="G36" s="7"/>
    </row>
    <row r="37" spans="2:7" ht="12.75">
      <c r="B37" s="7"/>
      <c r="C37" s="7"/>
      <c r="D37" s="7"/>
      <c r="E37" s="7"/>
      <c r="F37" s="7"/>
      <c r="G37" s="7"/>
    </row>
    <row r="38" spans="2:7" ht="12.75">
      <c r="B38" s="7"/>
      <c r="C38" s="7"/>
      <c r="D38" s="7"/>
      <c r="E38" s="7"/>
      <c r="F38" s="7"/>
      <c r="G38" s="7"/>
    </row>
    <row r="39" spans="2:7" ht="12.75">
      <c r="B39" s="7"/>
      <c r="C39" s="7"/>
      <c r="D39" s="7"/>
      <c r="E39" s="7"/>
      <c r="F39" s="7"/>
      <c r="G39" s="7"/>
    </row>
    <row r="40" spans="2:7" ht="12.75">
      <c r="B40" s="7"/>
      <c r="C40" s="7"/>
      <c r="D40" s="7"/>
      <c r="E40" s="7"/>
      <c r="F40" s="7"/>
      <c r="G40" s="7"/>
    </row>
    <row r="41" spans="2:7" ht="12.75">
      <c r="B41" s="7"/>
      <c r="C41" s="7"/>
      <c r="D41" s="7"/>
      <c r="E41" s="7"/>
      <c r="F41" s="7"/>
      <c r="G41" s="7"/>
    </row>
    <row r="42" spans="2:7" ht="12.75">
      <c r="B42" s="7"/>
      <c r="C42" s="7"/>
      <c r="D42" s="7"/>
      <c r="E42" s="7"/>
      <c r="F42" s="7"/>
      <c r="G42" s="7"/>
    </row>
    <row r="43" spans="2:7" ht="12.75">
      <c r="B43" s="7"/>
      <c r="C43" s="7"/>
      <c r="D43" s="7"/>
      <c r="E43" s="7"/>
      <c r="F43" s="7"/>
      <c r="G43" s="7"/>
    </row>
    <row r="44" spans="2:7" ht="12.75">
      <c r="B44" s="7"/>
      <c r="C44" s="7"/>
      <c r="D44" s="7"/>
      <c r="E44" s="7"/>
      <c r="F44" s="7"/>
      <c r="G44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2004-02-27T12:44:51Z</dcterms:created>
  <dcterms:modified xsi:type="dcterms:W3CDTF">2004-03-04T19:12:59Z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1314867855</vt:i4>
  </property>
  <property fmtid="{D5CDD505-2E9C-101B-9397-08002B2CF9AE}" pid="4" name="_EmailSubje">
    <vt:lpwstr>Cambiar estas tablas cap 9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