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050" activeTab="0"/>
  </bookViews>
  <sheets>
    <sheet name="Tab 4.8" sheetId="1" r:id="rId1"/>
  </sheets>
  <externalReferences>
    <externalReference r:id="rId4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<sst xmlns="http://schemas.openxmlformats.org/spreadsheetml/2006/main" count="16" uniqueCount="16">
  <si>
    <t xml:space="preserve">ENDESA </t>
  </si>
  <si>
    <t>Inflación anual</t>
  </si>
  <si>
    <t>Inflac. acumulada</t>
  </si>
  <si>
    <t>g DPA real</t>
  </si>
  <si>
    <t>g DPA nominal</t>
  </si>
  <si>
    <t>g BPA real</t>
  </si>
  <si>
    <t>g BPA nominal</t>
  </si>
  <si>
    <t>DPA nominal (euros)</t>
  </si>
  <si>
    <t>BPA nominal (euros)</t>
  </si>
  <si>
    <t>DPA real (en euros de 2003)</t>
  </si>
  <si>
    <t>BPA real (en euros de 2003)</t>
  </si>
  <si>
    <t>Dic1998- Dic1999 2.9</t>
  </si>
  <si>
    <t>Dic1999- Dic2000 4.0</t>
  </si>
  <si>
    <t>Dic2000- Dic2001 2.7</t>
  </si>
  <si>
    <t>Dic2001- Dic2002 4.0</t>
  </si>
  <si>
    <t>Dic2002- Oct2003 1.4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</si>
</sst>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"/>
    <numFmt numFmtId="181" formatCode="#,##0.0"/>
    <numFmt numFmtId="182" formatCode="0.0%"/>
    <numFmt numFmtId="183" formatCode="0.0000"/>
    <numFmt numFmtId="184" formatCode="0.000"/>
    <numFmt numFmtId="185" formatCode="#,##0.000"/>
    <numFmt numFmtId="186" formatCode="#,##0.0000"/>
    <numFmt numFmtId="187" formatCode="0.00000000"/>
    <numFmt numFmtId="188" formatCode="_-* #,##0.0_P_t_s_-;\-* #,##0.0_P_t_s_-;_-* &quot;-&quot;_P_t_s_-;_-@_-"/>
    <numFmt numFmtId="189" formatCode="_-* #,##0.00_P_t_s_-;\-* #,##0.00_P_t_s_-;_-* &quot;-&quot;_P_t_s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">
    <font>
      <sz val="10"/>
      <name val="Arial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  <font>
      <sz val="8"/>
      <name val="Tms Rmn"/>
      <family val="0"/>
    </font>
    <font>
      <sz val="8"/>
      <name val="Arial"/>
      <family val="0"/>
    </font>
    <font>
      <b/>
      <sz val="8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10" fontId="3" fillId="0" borderId="0" xfId="0" applyNumberFormat="1" applyFont="1" applyAlignment="1">
      <alignment/>
    </xf>
    <xf numFmtId="182" fontId="3" fillId="0" borderId="0" xfId="21" applyNumberFormat="1" applyFont="1" applyAlignment="1">
      <alignment/>
    </xf>
    <xf numFmtId="9" fontId="3" fillId="0" borderId="0" xfId="2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2" fontId="3" fillId="0" borderId="0" xfId="16" applyNumberFormat="1" applyFont="1" applyAlignment="1">
      <alignment/>
    </xf>
    <xf numFmtId="182" fontId="5" fillId="0" borderId="0" xfId="21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Tablas%20libro%20val%202004\Cap.%204.%20ENDES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desa Fig 4.6 a 4.8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18">
          <cell r="B18">
            <v>1987</v>
          </cell>
          <cell r="C18">
            <v>1988</v>
          </cell>
          <cell r="D18">
            <v>1989</v>
          </cell>
          <cell r="E18">
            <v>1990</v>
          </cell>
          <cell r="F18">
            <v>1991</v>
          </cell>
          <cell r="G18">
            <v>1992</v>
          </cell>
          <cell r="H18">
            <v>1993</v>
          </cell>
          <cell r="I18">
            <v>1994</v>
          </cell>
          <cell r="J18">
            <v>1995</v>
          </cell>
          <cell r="K18">
            <v>1996</v>
          </cell>
          <cell r="L18">
            <v>1997</v>
          </cell>
          <cell r="M18">
            <v>1998</v>
          </cell>
          <cell r="N18">
            <v>1999</v>
          </cell>
          <cell r="O18">
            <v>2000</v>
          </cell>
          <cell r="P18">
            <v>2001</v>
          </cell>
          <cell r="Q18">
            <v>2002</v>
          </cell>
          <cell r="R18">
            <v>2003</v>
          </cell>
        </row>
        <row r="19">
          <cell r="A19" t="str">
            <v>DPA real (en euros de 2003)</v>
          </cell>
          <cell r="B19">
            <v>0.22739410676924998</v>
          </cell>
          <cell r="C19">
            <v>0.24547644738699223</v>
          </cell>
          <cell r="D19">
            <v>0.25514649972663156</v>
          </cell>
          <cell r="E19">
            <v>0.2611246276489988</v>
          </cell>
          <cell r="F19">
            <v>0.27173308738032675</v>
          </cell>
          <cell r="G19">
            <v>0.2835924061844017</v>
          </cell>
          <cell r="H19">
            <v>0.2932838819482214</v>
          </cell>
          <cell r="I19">
            <v>0.310254405184731</v>
          </cell>
          <cell r="J19">
            <v>0.3498893913839649</v>
          </cell>
          <cell r="K19">
            <v>0.5098167485408249</v>
          </cell>
          <cell r="L19">
            <v>0.5503345573029114</v>
          </cell>
          <cell r="M19">
            <v>0.6166213527203489</v>
          </cell>
          <cell r="N19">
            <v>0.667339126320724</v>
          </cell>
          <cell r="O19">
            <v>0.7081370399999999</v>
          </cell>
          <cell r="P19">
            <v>0.721344</v>
          </cell>
          <cell r="Q19">
            <v>0.6936000000000001</v>
          </cell>
        </row>
        <row r="20">
          <cell r="A20" t="str">
            <v>DPA nominal (euros)</v>
          </cell>
          <cell r="B20">
            <v>0.1183993845636051</v>
          </cell>
          <cell r="C20">
            <v>0.135227723486351</v>
          </cell>
          <cell r="D20">
            <v>0.15025302609594557</v>
          </cell>
          <cell r="E20">
            <v>0.16407630449677257</v>
          </cell>
          <cell r="F20">
            <v>0.1803036313151347</v>
          </cell>
          <cell r="G20">
            <v>0.19833399444664815</v>
          </cell>
          <cell r="H20">
            <v>0.21516233336939405</v>
          </cell>
          <cell r="I20">
            <v>0.237399781231594</v>
          </cell>
          <cell r="J20">
            <v>0.2792398790016417</v>
          </cell>
          <cell r="K20">
            <v>0.4203016419293559</v>
          </cell>
          <cell r="L20">
            <v>0.4627793203755124</v>
          </cell>
          <cell r="M20">
            <v>0.5288906518577284</v>
          </cell>
          <cell r="N20">
            <v>0.5889918622961067</v>
          </cell>
          <cell r="O20">
            <v>0.65</v>
          </cell>
          <cell r="P20">
            <v>0.68</v>
          </cell>
          <cell r="Q20">
            <v>0.68</v>
          </cell>
          <cell r="R20">
            <v>0.68</v>
          </cell>
        </row>
        <row r="21">
          <cell r="A21" t="str">
            <v>BPA nominal (euros)</v>
          </cell>
          <cell r="B21">
            <v>0.2950969432524371</v>
          </cell>
          <cell r="C21">
            <v>0.3564001778995829</v>
          </cell>
          <cell r="D21">
            <v>0.4143377447621795</v>
          </cell>
          <cell r="E21">
            <v>0.4603151707475389</v>
          </cell>
          <cell r="F21">
            <v>0.5406704891036506</v>
          </cell>
          <cell r="G21">
            <v>0.6142944718906639</v>
          </cell>
          <cell r="H21">
            <v>0.6750567956438642</v>
          </cell>
          <cell r="I21">
            <v>0.767011647614583</v>
          </cell>
          <cell r="J21">
            <v>0.8659782204017512</v>
          </cell>
          <cell r="K21">
            <v>0.9540190216391017</v>
          </cell>
          <cell r="L21">
            <v>0.9635753888779337</v>
          </cell>
          <cell r="M21">
            <v>1.1491270260837207</v>
          </cell>
          <cell r="N21">
            <v>1.2071479159758327</v>
          </cell>
          <cell r="O21">
            <v>1.3285024613983345</v>
          </cell>
          <cell r="P21">
            <v>1.3969277035604184</v>
          </cell>
          <cell r="Q21">
            <v>1.199525479054585</v>
          </cell>
          <cell r="R21">
            <v>1.2475064982167685</v>
          </cell>
        </row>
        <row r="24">
          <cell r="A24" t="str">
            <v>g DPA real</v>
          </cell>
          <cell r="C24">
            <v>0.07951982957980275</v>
          </cell>
          <cell r="D24">
            <v>0.039392994491217026</v>
          </cell>
          <cell r="E24">
            <v>0.023430178069353547</v>
          </cell>
          <cell r="F24">
            <v>0.04062604062604058</v>
          </cell>
          <cell r="G24">
            <v>0.04364326375711558</v>
          </cell>
          <cell r="H24">
            <v>0.03417396077071966</v>
          </cell>
          <cell r="I24">
            <v>0.05786381141635899</v>
          </cell>
          <cell r="J24">
            <v>0.12774995467230998</v>
          </cell>
          <cell r="K24">
            <v>0.4570797546169596</v>
          </cell>
          <cell r="L24">
            <v>0.07947524061940836</v>
          </cell>
          <cell r="M24">
            <v>0.1204481792717087</v>
          </cell>
          <cell r="N24">
            <v>0.08225108225108246</v>
          </cell>
          <cell r="O24">
            <v>0.061135204081632644</v>
          </cell>
          <cell r="P24">
            <v>0.018650288367912715</v>
          </cell>
          <cell r="Q24">
            <v>-0.038461538461538325</v>
          </cell>
          <cell r="R24">
            <v>-0.019607843137254943</v>
          </cell>
        </row>
        <row r="25">
          <cell r="A25" t="str">
            <v>g DPA nominal</v>
          </cell>
          <cell r="C25">
            <v>0.14213197969543145</v>
          </cell>
          <cell r="D25">
            <v>0.11111111111111116</v>
          </cell>
          <cell r="E25">
            <v>0.09200000000000008</v>
          </cell>
          <cell r="F25">
            <v>0.09890109890109877</v>
          </cell>
          <cell r="G25">
            <v>0.09999999999999987</v>
          </cell>
          <cell r="H25">
            <v>0.08484848484848495</v>
          </cell>
          <cell r="I25">
            <v>0.1033519553072626</v>
          </cell>
          <cell r="J25">
            <v>0.17624320272321925</v>
          </cell>
          <cell r="K25">
            <v>0.5051633865193188</v>
          </cell>
          <cell r="L25">
            <v>0.10106474543179678</v>
          </cell>
          <cell r="M25">
            <v>0.1428571428571428</v>
          </cell>
          <cell r="N25">
            <v>0.11363636363636376</v>
          </cell>
          <cell r="O25">
            <v>0.1035806122448979</v>
          </cell>
          <cell r="P25">
            <v>0.04615384615384621</v>
          </cell>
          <cell r="Q25">
            <v>0</v>
          </cell>
          <cell r="R25">
            <v>0</v>
          </cell>
        </row>
        <row r="27">
          <cell r="A27" t="str">
            <v>g BPA nominal</v>
          </cell>
          <cell r="C27">
            <v>0.20773930753564152</v>
          </cell>
          <cell r="D27">
            <v>0.16256323777403026</v>
          </cell>
          <cell r="E27">
            <v>0.11096605744125343</v>
          </cell>
          <cell r="F27">
            <v>0.17456587021804393</v>
          </cell>
          <cell r="G27">
            <v>0.1361716318363717</v>
          </cell>
          <cell r="H27">
            <v>0.0989140005870266</v>
          </cell>
          <cell r="I27">
            <v>0.13621794871794868</v>
          </cell>
          <cell r="J27">
            <v>0.12902877432820703</v>
          </cell>
          <cell r="K27">
            <v>0.10166629964031415</v>
          </cell>
          <cell r="L27">
            <v>0.010016956708487124</v>
          </cell>
          <cell r="M27">
            <v>0.19256577051211177</v>
          </cell>
          <cell r="N27">
            <v>0.05049127605139514</v>
          </cell>
          <cell r="O27">
            <v>0.10052997136179576</v>
          </cell>
          <cell r="P27">
            <v>0.05150554413731534</v>
          </cell>
          <cell r="Q27">
            <v>-0.14131169709263014</v>
          </cell>
          <cell r="R27">
            <v>0.040000000000000036</v>
          </cell>
        </row>
        <row r="32">
          <cell r="A32" t="str">
            <v>g del dividendo implícita en precio de fin de año</v>
          </cell>
          <cell r="C32">
            <v>0.14</v>
          </cell>
          <cell r="D32">
            <v>0.181</v>
          </cell>
          <cell r="E32">
            <v>0.174</v>
          </cell>
          <cell r="F32">
            <v>0.12309701986754966</v>
          </cell>
          <cell r="G32">
            <v>0.14109558248631743</v>
          </cell>
          <cell r="H32">
            <v>0.1343225025924646</v>
          </cell>
          <cell r="I32">
            <v>0.13807234505255525</v>
          </cell>
          <cell r="J32">
            <v>0.14307760019342017</v>
          </cell>
          <cell r="K32">
            <v>0.08083897608300528</v>
          </cell>
          <cell r="L32">
            <v>0.06596640905823149</v>
          </cell>
          <cell r="M32">
            <v>0.05524490419256844</v>
          </cell>
          <cell r="N32">
            <v>0.06566484910906899</v>
          </cell>
          <cell r="O32">
            <v>0.05888355053191489</v>
          </cell>
          <cell r="P32">
            <v>0.05548429479452054</v>
          </cell>
          <cell r="Q32">
            <v>0.025358901098901092</v>
          </cell>
          <cell r="R32">
            <v>0.048162272441933454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workbookViewId="0" topLeftCell="A1">
      <selection activeCell="D12" sqref="D12"/>
    </sheetView>
  </sheetViews>
  <sheetFormatPr defaultColWidth="9.140625" defaultRowHeight="15.75" customHeight="1"/>
  <cols>
    <col min="1" max="1" width="23.421875" style="1" customWidth="1"/>
    <col min="2" max="9" width="5.8515625" style="8" customWidth="1"/>
    <col min="10" max="16" width="5.8515625" style="1" customWidth="1"/>
    <col min="17" max="17" width="6.57421875" style="1" customWidth="1"/>
    <col min="18" max="18" width="5.8515625" style="1" customWidth="1"/>
    <col min="19" max="16384" width="10.7109375" style="1" customWidth="1"/>
  </cols>
  <sheetData>
    <row r="1" spans="1:18" ht="19.5" customHeight="1">
      <c r="A1" s="1" t="s">
        <v>1</v>
      </c>
      <c r="B1" s="2">
        <v>0.046</v>
      </c>
      <c r="C1" s="2">
        <v>0.058</v>
      </c>
      <c r="D1" s="2">
        <v>0.069</v>
      </c>
      <c r="E1" s="2">
        <v>0.067</v>
      </c>
      <c r="F1" s="2">
        <v>0.056</v>
      </c>
      <c r="G1" s="2">
        <v>0.054</v>
      </c>
      <c r="H1" s="2">
        <v>0.049</v>
      </c>
      <c r="I1" s="2">
        <v>0.043</v>
      </c>
      <c r="J1" s="2">
        <v>0.043</v>
      </c>
      <c r="K1" s="2">
        <v>0.033</v>
      </c>
      <c r="L1" s="2">
        <v>0.02</v>
      </c>
      <c r="M1" s="2">
        <v>0.02</v>
      </c>
      <c r="N1" s="3">
        <v>0.029</v>
      </c>
      <c r="O1" s="4">
        <v>0.04</v>
      </c>
      <c r="P1" s="4">
        <v>0.027</v>
      </c>
      <c r="Q1" s="4">
        <v>0.04</v>
      </c>
      <c r="R1" s="4">
        <v>0.02</v>
      </c>
    </row>
    <row r="2" spans="1:20" ht="19.5" customHeight="1">
      <c r="A2" s="1" t="s">
        <v>2</v>
      </c>
      <c r="B2" s="9">
        <f aca="true" t="shared" si="0" ref="B2:L2">(1+C1)*C2</f>
        <v>1.9205683172034735</v>
      </c>
      <c r="C2" s="9">
        <f t="shared" si="0"/>
        <v>1.8152819633303152</v>
      </c>
      <c r="D2" s="9">
        <f t="shared" si="0"/>
        <v>1.698112220140613</v>
      </c>
      <c r="E2" s="9">
        <f t="shared" si="0"/>
        <v>1.5914828679855793</v>
      </c>
      <c r="F2" s="9">
        <f t="shared" si="0"/>
        <v>1.507086049228768</v>
      </c>
      <c r="G2" s="9">
        <f t="shared" si="0"/>
        <v>1.4298729119817533</v>
      </c>
      <c r="H2" s="9">
        <f t="shared" si="0"/>
        <v>1.363081898933988</v>
      </c>
      <c r="I2" s="9">
        <f t="shared" si="0"/>
        <v>1.3068858091409281</v>
      </c>
      <c r="J2" s="9">
        <f t="shared" si="0"/>
        <v>1.253006528418915</v>
      </c>
      <c r="K2" s="9">
        <f t="shared" si="0"/>
        <v>1.2129782462913021</v>
      </c>
      <c r="L2" s="9">
        <f t="shared" si="0"/>
        <v>1.1891943591091196</v>
      </c>
      <c r="M2" s="9">
        <f>(1+N1)*N2</f>
        <v>1.1658768226559997</v>
      </c>
      <c r="N2" s="9">
        <f>(1+O1)*O2</f>
        <v>1.1330192639999999</v>
      </c>
      <c r="O2" s="9">
        <f>(1+P1)*P2</f>
        <v>1.0894415999999998</v>
      </c>
      <c r="P2" s="9">
        <f>(1+Q1)*Q2</f>
        <v>1.0608</v>
      </c>
      <c r="Q2" s="9">
        <f>(1+R1)</f>
        <v>1.02</v>
      </c>
      <c r="R2" s="1">
        <v>1</v>
      </c>
      <c r="T2" s="6" t="s">
        <v>11</v>
      </c>
    </row>
    <row r="3" spans="1:20" ht="19.5" customHeight="1">
      <c r="A3" s="1" t="s">
        <v>0</v>
      </c>
      <c r="B3" s="1">
        <v>1987</v>
      </c>
      <c r="C3" s="1">
        <v>1988</v>
      </c>
      <c r="D3" s="1">
        <v>1989</v>
      </c>
      <c r="E3" s="1">
        <v>1990</v>
      </c>
      <c r="F3" s="1">
        <v>1991</v>
      </c>
      <c r="G3" s="1">
        <v>1992</v>
      </c>
      <c r="H3" s="1">
        <v>1993</v>
      </c>
      <c r="I3" s="1">
        <v>1994</v>
      </c>
      <c r="J3" s="1">
        <v>1995</v>
      </c>
      <c r="K3" s="1">
        <v>1996</v>
      </c>
      <c r="L3" s="1">
        <v>1997</v>
      </c>
      <c r="M3" s="1">
        <v>1998</v>
      </c>
      <c r="N3" s="1">
        <v>1999</v>
      </c>
      <c r="O3" s="1">
        <v>2000</v>
      </c>
      <c r="P3" s="1">
        <v>2001</v>
      </c>
      <c r="Q3" s="1">
        <v>2002</v>
      </c>
      <c r="R3" s="1">
        <v>2003</v>
      </c>
      <c r="T3" s="6" t="s">
        <v>12</v>
      </c>
    </row>
    <row r="4" spans="1:20" ht="19.5" customHeight="1">
      <c r="A4" s="1" t="s">
        <v>9</v>
      </c>
      <c r="B4" s="7">
        <f>B5*B2</f>
        <v>0.22739410676924998</v>
      </c>
      <c r="C4" s="7">
        <f aca="true" t="shared" si="1" ref="C4:M4">C5*C2</f>
        <v>0.24547644738699223</v>
      </c>
      <c r="D4" s="7">
        <f t="shared" si="1"/>
        <v>0.25514649972663156</v>
      </c>
      <c r="E4" s="7">
        <f t="shared" si="1"/>
        <v>0.2611246276489988</v>
      </c>
      <c r="F4" s="7">
        <f t="shared" si="1"/>
        <v>0.27173308738032675</v>
      </c>
      <c r="G4" s="7">
        <f t="shared" si="1"/>
        <v>0.2835924061844017</v>
      </c>
      <c r="H4" s="7">
        <f t="shared" si="1"/>
        <v>0.2932838819482214</v>
      </c>
      <c r="I4" s="7">
        <f t="shared" si="1"/>
        <v>0.310254405184731</v>
      </c>
      <c r="J4" s="7">
        <f t="shared" si="1"/>
        <v>0.3498893913839649</v>
      </c>
      <c r="K4" s="7">
        <f t="shared" si="1"/>
        <v>0.5098167485408249</v>
      </c>
      <c r="L4" s="7">
        <f t="shared" si="1"/>
        <v>0.5503345573029114</v>
      </c>
      <c r="M4" s="7">
        <f t="shared" si="1"/>
        <v>0.6166213527203489</v>
      </c>
      <c r="N4" s="7">
        <f>N5*N2</f>
        <v>0.667339126320724</v>
      </c>
      <c r="O4" s="7">
        <f>O5*O2</f>
        <v>0.7081370399999999</v>
      </c>
      <c r="P4" s="7">
        <f>P5*P2</f>
        <v>0.721344</v>
      </c>
      <c r="Q4" s="7">
        <f>Q5*Q2</f>
        <v>0.6936000000000001</v>
      </c>
      <c r="R4" s="7">
        <f>R5*R2</f>
        <v>0.68</v>
      </c>
      <c r="T4" s="6" t="s">
        <v>13</v>
      </c>
    </row>
    <row r="5" spans="1:20" ht="19.5" customHeight="1">
      <c r="A5" s="1" t="s">
        <v>7</v>
      </c>
      <c r="B5" s="1">
        <v>0.1183993845636051</v>
      </c>
      <c r="C5" s="1">
        <v>0.135227723486351</v>
      </c>
      <c r="D5" s="1">
        <v>0.15025302609594557</v>
      </c>
      <c r="E5" s="1">
        <v>0.16407630449677257</v>
      </c>
      <c r="F5" s="1">
        <v>0.1803036313151347</v>
      </c>
      <c r="G5" s="1">
        <v>0.19833399444664815</v>
      </c>
      <c r="H5" s="1">
        <v>0.21516233336939405</v>
      </c>
      <c r="I5" s="1">
        <v>0.237399781231594</v>
      </c>
      <c r="J5" s="1">
        <v>0.2792398790016417</v>
      </c>
      <c r="K5" s="1">
        <v>0.4203016419293559</v>
      </c>
      <c r="L5" s="1">
        <v>0.4627793203755124</v>
      </c>
      <c r="M5" s="1">
        <v>0.5288906518577284</v>
      </c>
      <c r="N5" s="1">
        <v>0.5889918622961067</v>
      </c>
      <c r="O5" s="1">
        <v>0.65</v>
      </c>
      <c r="P5" s="1">
        <v>0.68</v>
      </c>
      <c r="Q5" s="1">
        <v>0.68</v>
      </c>
      <c r="R5" s="1">
        <v>0.68</v>
      </c>
      <c r="T5" s="6" t="s">
        <v>14</v>
      </c>
    </row>
    <row r="6" spans="1:20" ht="19.5" customHeight="1">
      <c r="A6" s="1" t="s">
        <v>8</v>
      </c>
      <c r="B6" s="1">
        <v>0.2950969432524371</v>
      </c>
      <c r="C6" s="1">
        <v>0.3564001778995829</v>
      </c>
      <c r="D6" s="1">
        <v>0.4143377447621795</v>
      </c>
      <c r="E6" s="1">
        <v>0.4603151707475389</v>
      </c>
      <c r="F6" s="1">
        <v>0.5406704891036506</v>
      </c>
      <c r="G6" s="1">
        <v>0.6142944718906639</v>
      </c>
      <c r="H6" s="1">
        <v>0.6750567956438642</v>
      </c>
      <c r="I6" s="1">
        <v>0.767011647614583</v>
      </c>
      <c r="J6" s="1">
        <v>0.8659782204017512</v>
      </c>
      <c r="K6" s="1">
        <v>0.9540190216391017</v>
      </c>
      <c r="L6" s="1">
        <v>0.9635753888779337</v>
      </c>
      <c r="M6" s="1">
        <v>1.1491270260837207</v>
      </c>
      <c r="N6" s="1">
        <v>1.2071479159758327</v>
      </c>
      <c r="O6" s="1">
        <v>1.3285024613983345</v>
      </c>
      <c r="P6" s="1">
        <v>1.3969277035604184</v>
      </c>
      <c r="Q6" s="1">
        <v>1.199525479054585</v>
      </c>
      <c r="R6" s="1">
        <f>Q6*1.04</f>
        <v>1.2475064982167685</v>
      </c>
      <c r="T6" s="6" t="s">
        <v>15</v>
      </c>
    </row>
    <row r="7" spans="1:18" ht="19.5" customHeight="1">
      <c r="A7" s="1" t="s">
        <v>10</v>
      </c>
      <c r="B7" s="1">
        <f>B6*B2</f>
        <v>0.5667538397142221</v>
      </c>
      <c r="C7" s="1">
        <f aca="true" t="shared" si="2" ref="C7:Q7">C6*C2</f>
        <v>0.6469668146688284</v>
      </c>
      <c r="D7" s="1">
        <f t="shared" si="2"/>
        <v>0.7035919876461593</v>
      </c>
      <c r="E7" s="1">
        <f t="shared" si="2"/>
        <v>0.7325837081185649</v>
      </c>
      <c r="F7" s="1">
        <f t="shared" si="2"/>
        <v>0.8148369513578064</v>
      </c>
      <c r="G7" s="1">
        <f t="shared" si="2"/>
        <v>0.8783630253365968</v>
      </c>
      <c r="H7" s="1">
        <f t="shared" si="2"/>
        <v>0.9201576988945315</v>
      </c>
      <c r="I7" s="1">
        <f t="shared" si="2"/>
        <v>1.0023966377133007</v>
      </c>
      <c r="J7" s="1">
        <f t="shared" si="2"/>
        <v>1.0850763636319882</v>
      </c>
      <c r="K7" s="1">
        <f t="shared" si="2"/>
        <v>1.1572043197963413</v>
      </c>
      <c r="L7" s="1">
        <f t="shared" si="2"/>
        <v>1.1458784170300151</v>
      </c>
      <c r="M7" s="1">
        <f t="shared" si="2"/>
        <v>1.3397405659986263</v>
      </c>
      <c r="N7" s="1">
        <f t="shared" si="2"/>
        <v>1.3677218432980716</v>
      </c>
      <c r="O7" s="1">
        <f t="shared" si="2"/>
        <v>1.4473258471497394</v>
      </c>
      <c r="P7" s="1">
        <f t="shared" si="2"/>
        <v>1.4818609079368918</v>
      </c>
      <c r="Q7" s="1">
        <f t="shared" si="2"/>
        <v>1.2235159886356768</v>
      </c>
      <c r="R7" s="1">
        <f>R6*R2</f>
        <v>1.2475064982167685</v>
      </c>
    </row>
    <row r="8" spans="2:9" ht="19.5" customHeight="1">
      <c r="B8" s="1"/>
      <c r="C8" s="1"/>
      <c r="D8" s="1"/>
      <c r="E8" s="1"/>
      <c r="F8" s="1"/>
      <c r="G8" s="1"/>
      <c r="H8" s="1"/>
      <c r="I8" s="1"/>
    </row>
    <row r="9" spans="3:18" s="5" customFormat="1" ht="19.5" customHeight="1">
      <c r="C9" s="5">
        <v>1988</v>
      </c>
      <c r="D9" s="5">
        <v>1989</v>
      </c>
      <c r="E9" s="5">
        <v>1990</v>
      </c>
      <c r="F9" s="5">
        <v>1991</v>
      </c>
      <c r="G9" s="5">
        <v>1992</v>
      </c>
      <c r="H9" s="5">
        <v>1993</v>
      </c>
      <c r="I9" s="5">
        <v>1994</v>
      </c>
      <c r="J9" s="5">
        <v>1995</v>
      </c>
      <c r="K9" s="5">
        <v>1996</v>
      </c>
      <c r="L9" s="5">
        <v>1997</v>
      </c>
      <c r="M9" s="5">
        <v>1998</v>
      </c>
      <c r="N9" s="5">
        <v>1999</v>
      </c>
      <c r="O9" s="5">
        <v>2000</v>
      </c>
      <c r="P9" s="5">
        <v>2001</v>
      </c>
      <c r="Q9" s="5">
        <v>2002</v>
      </c>
      <c r="R9" s="5">
        <v>2003</v>
      </c>
    </row>
    <row r="10" spans="1:18" s="5" customFormat="1" ht="19.5" customHeight="1">
      <c r="A10" s="5" t="s">
        <v>3</v>
      </c>
      <c r="C10" s="10">
        <f>C4/B4-1</f>
        <v>0.07951982957980275</v>
      </c>
      <c r="D10" s="10">
        <f>D4/C4-1</f>
        <v>0.039392994491217026</v>
      </c>
      <c r="E10" s="10">
        <f>E4/D4-1</f>
        <v>0.023430178069353547</v>
      </c>
      <c r="F10" s="10">
        <f>F4/E4-1</f>
        <v>0.04062604062604058</v>
      </c>
      <c r="G10" s="10">
        <f>G4/F4-1</f>
        <v>0.04364326375711558</v>
      </c>
      <c r="H10" s="10">
        <f>H4/G4-1</f>
        <v>0.03417396077071966</v>
      </c>
      <c r="I10" s="10">
        <f>I4/H4-1</f>
        <v>0.05786381141635899</v>
      </c>
      <c r="J10" s="10">
        <f>J4/I4-1</f>
        <v>0.12774995467230998</v>
      </c>
      <c r="K10" s="10">
        <f>K4/J4-1</f>
        <v>0.4570797546169596</v>
      </c>
      <c r="L10" s="10">
        <f>L4/K4-1</f>
        <v>0.07947524061940836</v>
      </c>
      <c r="M10" s="10">
        <f>M4/L4-1</f>
        <v>0.1204481792717087</v>
      </c>
      <c r="N10" s="10">
        <f>N4/M4-1</f>
        <v>0.08225108225108246</v>
      </c>
      <c r="O10" s="10">
        <f>O4/N4-1</f>
        <v>0.061135204081632644</v>
      </c>
      <c r="P10" s="10">
        <f>P4/O4-1</f>
        <v>0.018650288367912715</v>
      </c>
      <c r="Q10" s="10">
        <f>Q4/P4-1</f>
        <v>-0.038461538461538325</v>
      </c>
      <c r="R10" s="10">
        <f>R4/Q4-1</f>
        <v>-0.019607843137254943</v>
      </c>
    </row>
    <row r="11" spans="1:18" s="5" customFormat="1" ht="19.5" customHeight="1">
      <c r="A11" s="5" t="s">
        <v>4</v>
      </c>
      <c r="C11" s="10">
        <f>C5/B5-1</f>
        <v>0.14213197969543145</v>
      </c>
      <c r="D11" s="10">
        <f>D5/C5-1</f>
        <v>0.11111111111111116</v>
      </c>
      <c r="E11" s="10">
        <f>E5/D5-1</f>
        <v>0.09200000000000008</v>
      </c>
      <c r="F11" s="10">
        <f>F5/E5-1</f>
        <v>0.09890109890109877</v>
      </c>
      <c r="G11" s="10">
        <f>G5/F5-1</f>
        <v>0.09999999999999987</v>
      </c>
      <c r="H11" s="10">
        <f>H5/G5-1</f>
        <v>0.08484848484848495</v>
      </c>
      <c r="I11" s="10">
        <f>I5/H5-1</f>
        <v>0.1033519553072626</v>
      </c>
      <c r="J11" s="10">
        <f>J5/I5-1</f>
        <v>0.17624320272321925</v>
      </c>
      <c r="K11" s="10">
        <f>K5/J5-1</f>
        <v>0.5051633865193188</v>
      </c>
      <c r="L11" s="10">
        <f>L5/K5-1</f>
        <v>0.10106474543179678</v>
      </c>
      <c r="M11" s="10">
        <f>M5/L5-1</f>
        <v>0.1428571428571428</v>
      </c>
      <c r="N11" s="10">
        <f>N5/M5-1</f>
        <v>0.11363636363636376</v>
      </c>
      <c r="O11" s="10">
        <f>O5/N5-1</f>
        <v>0.1035806122448979</v>
      </c>
      <c r="P11" s="10">
        <f>P5/O5-1</f>
        <v>0.04615384615384621</v>
      </c>
      <c r="Q11" s="10">
        <f>Q5/P5-1</f>
        <v>0</v>
      </c>
      <c r="R11" s="10">
        <f>R5/Q5-1</f>
        <v>0</v>
      </c>
    </row>
    <row r="12" spans="1:18" s="5" customFormat="1" ht="19.5" customHeight="1">
      <c r="A12" s="5" t="s">
        <v>5</v>
      </c>
      <c r="C12" s="10">
        <f aca="true" t="shared" si="3" ref="C12:Q12">C7/B7-1</f>
        <v>0.14153053642310143</v>
      </c>
      <c r="D12" s="10">
        <f t="shared" si="3"/>
        <v>0.08752407649581895</v>
      </c>
      <c r="E12" s="10">
        <f t="shared" si="3"/>
        <v>0.04120530219423957</v>
      </c>
      <c r="F12" s="10">
        <f t="shared" si="3"/>
        <v>0.1122782861913294</v>
      </c>
      <c r="G12" s="10">
        <f t="shared" si="3"/>
        <v>0.07796170003450809</v>
      </c>
      <c r="H12" s="10">
        <f t="shared" si="3"/>
        <v>0.04758246004483002</v>
      </c>
      <c r="I12" s="10">
        <f t="shared" si="3"/>
        <v>0.08937483098556931</v>
      </c>
      <c r="J12" s="10">
        <f t="shared" si="3"/>
        <v>0.08248204633576894</v>
      </c>
      <c r="K12" s="10">
        <f t="shared" si="3"/>
        <v>0.06647270052305343</v>
      </c>
      <c r="L12" s="10">
        <f t="shared" si="3"/>
        <v>-0.009787297344620582</v>
      </c>
      <c r="M12" s="10">
        <f t="shared" si="3"/>
        <v>0.16918212795305076</v>
      </c>
      <c r="N12" s="10">
        <f t="shared" si="3"/>
        <v>0.020885593830316074</v>
      </c>
      <c r="O12" s="10">
        <f t="shared" si="3"/>
        <v>0.058201895540188175</v>
      </c>
      <c r="P12" s="10">
        <f t="shared" si="3"/>
        <v>0.023861289325526336</v>
      </c>
      <c r="Q12" s="10">
        <f t="shared" si="3"/>
        <v>-0.17433817028137522</v>
      </c>
      <c r="R12" s="10">
        <f>R7/Q7-1</f>
        <v>0.019607843137254832</v>
      </c>
    </row>
    <row r="13" spans="1:18" s="5" customFormat="1" ht="19.5" customHeight="1">
      <c r="A13" s="5" t="s">
        <v>6</v>
      </c>
      <c r="C13" s="10">
        <f aca="true" t="shared" si="4" ref="C13:M13">C6/B6-1</f>
        <v>0.20773930753564152</v>
      </c>
      <c r="D13" s="10">
        <f t="shared" si="4"/>
        <v>0.16256323777403026</v>
      </c>
      <c r="E13" s="10">
        <f t="shared" si="4"/>
        <v>0.11096605744125343</v>
      </c>
      <c r="F13" s="10">
        <f t="shared" si="4"/>
        <v>0.17456587021804393</v>
      </c>
      <c r="G13" s="10">
        <f t="shared" si="4"/>
        <v>0.1361716318363717</v>
      </c>
      <c r="H13" s="10">
        <f t="shared" si="4"/>
        <v>0.0989140005870266</v>
      </c>
      <c r="I13" s="10">
        <f t="shared" si="4"/>
        <v>0.13621794871794868</v>
      </c>
      <c r="J13" s="10">
        <f t="shared" si="4"/>
        <v>0.12902877432820703</v>
      </c>
      <c r="K13" s="10">
        <f t="shared" si="4"/>
        <v>0.10166629964031415</v>
      </c>
      <c r="L13" s="10">
        <f t="shared" si="4"/>
        <v>0.010016956708487124</v>
      </c>
      <c r="M13" s="10">
        <f t="shared" si="4"/>
        <v>0.19256577051211177</v>
      </c>
      <c r="N13" s="10">
        <f>N6/M6-1</f>
        <v>0.05049127605139514</v>
      </c>
      <c r="O13" s="10">
        <f>O6/N6-1</f>
        <v>0.10052997136179576</v>
      </c>
      <c r="P13" s="10">
        <f>P6/O6-1</f>
        <v>0.05150554413731534</v>
      </c>
      <c r="Q13" s="10">
        <f>Q6/P6-1</f>
        <v>-0.14131169709263014</v>
      </c>
      <c r="R13" s="10">
        <f>R6/Q6-1</f>
        <v>0.040000000000000036</v>
      </c>
    </row>
    <row r="14" spans="2:9" ht="19.5" customHeight="1">
      <c r="B14" s="1"/>
      <c r="C14" s="1"/>
      <c r="D14" s="1"/>
      <c r="E14" s="1"/>
      <c r="F14" s="1"/>
      <c r="G14" s="1"/>
      <c r="H14" s="1"/>
      <c r="I14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2004-02-27T10:36:21Z</dcterms:created>
  <dcterms:modified xsi:type="dcterms:W3CDTF">2004-03-04T11:19:23Z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-502092274</vt:i4>
  </property>
  <property fmtid="{D5CDD505-2E9C-101B-9397-08002B2CF9AE}" pid="4" name="_EmailSubje">
    <vt:lpwstr>Cambiar estas tablas cap 4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