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35" windowWidth="15480" windowHeight="8325" activeTab="0"/>
  </bookViews>
  <sheets>
    <sheet name="35.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<sst xmlns="http://schemas.openxmlformats.org/spreadsheetml/2006/main" count="18" uniqueCount="18">
  <si>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Beneficio diferencial de la marca</t>
  </si>
  <si>
    <t>previsión año +1</t>
  </si>
  <si>
    <t>Beneficio antes de intereses e impuestos (EBIT)</t>
  </si>
  <si>
    <t xml:space="preserve"> - EBIT de la marca blanca</t>
  </si>
  <si>
    <t>EBIT diferencial de la marca</t>
  </si>
  <si>
    <t>Valor actual del EBIT diferencial de la marca</t>
  </si>
  <si>
    <t>EBIT diferencial ponderado de la marca</t>
  </si>
  <si>
    <t>Provisión por reducción futura del EBIT</t>
  </si>
  <si>
    <t>Beneficio diferencial de la marca antes de impuestos</t>
  </si>
  <si>
    <t>(millones de dólares)</t>
  </si>
  <si>
    <t>año -1</t>
  </si>
  <si>
    <t>año 0</t>
  </si>
  <si>
    <t>Factor de ponderación</t>
  </si>
  <si>
    <t>Factor compensador de la inflación</t>
  </si>
  <si>
    <t>-</t>
  </si>
  <si>
    <t>Remuneración de los recursos</t>
  </si>
  <si>
    <t>Impuestos</t>
  </si>
  <si>
    <t>año -2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</si>
</sst>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1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" fontId="5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PFernandezDocumentos\Disco%202\DOCUMENTOS\LIBROS\LIBRO%20VALORACION\Graficos%20libro%20val\Cap.%2035.%20Val.%20marc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  <sheetName val="kellogg"/>
      <sheetName val="FLUJOS DIFERENCIALES"/>
      <sheetName val="tabla interbrand"/>
      <sheetName val="interbrand 2"/>
      <sheetName val="Interbrand"/>
      <sheetName val="ejemplo"/>
      <sheetName val="Fin world"/>
      <sheetName val="Interb-bancos"/>
      <sheetName val="fútbol"/>
      <sheetName val="capital.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6"/>
  <sheetViews>
    <sheetView tabSelected="1" workbookViewId="0" topLeftCell="A1">
      <selection activeCell="F13" sqref="F13"/>
    </sheetView>
  </sheetViews>
  <sheetFormatPr defaultColWidth="9.00390625" defaultRowHeight="12"/>
  <cols>
    <col min="1" max="1" width="9.125" style="1" customWidth="1"/>
    <col min="2" max="2" width="47.875" style="1" customWidth="1"/>
    <col min="3" max="5" width="7.125" style="1" customWidth="1"/>
    <col min="6" max="6" width="16.75390625" style="1" customWidth="1"/>
    <col min="7" max="16384" width="10.875" style="1" customWidth="1"/>
  </cols>
  <sheetData>
    <row r="3" spans="2:6" ht="12.75">
      <c r="B3" s="3" t="s">
        <v>9</v>
      </c>
      <c r="C3" s="4" t="s">
        <v>17</v>
      </c>
      <c r="D3" s="4" t="s">
        <v>10</v>
      </c>
      <c r="E3" s="4" t="s">
        <v>11</v>
      </c>
      <c r="F3" s="4" t="s">
        <v>1</v>
      </c>
    </row>
    <row r="4" spans="2:6" ht="12.75">
      <c r="B4" s="2" t="s">
        <v>2</v>
      </c>
      <c r="C4" s="2">
        <v>820</v>
      </c>
      <c r="D4" s="2">
        <v>920</v>
      </c>
      <c r="E4" s="2">
        <v>824</v>
      </c>
      <c r="F4" s="2">
        <v>900</v>
      </c>
    </row>
    <row r="5" spans="2:6" ht="12.75">
      <c r="B5" s="2" t="s">
        <v>3</v>
      </c>
      <c r="C5" s="2">
        <v>300</v>
      </c>
      <c r="D5" s="2">
        <v>320</v>
      </c>
      <c r="E5" s="2">
        <v>340</v>
      </c>
      <c r="F5" s="2">
        <v>360</v>
      </c>
    </row>
    <row r="6" spans="2:6" ht="12.75">
      <c r="B6" s="2" t="s">
        <v>4</v>
      </c>
      <c r="C6" s="2">
        <f>C4-C5</f>
        <v>520</v>
      </c>
      <c r="D6" s="2">
        <f>D4-D5</f>
        <v>600</v>
      </c>
      <c r="E6" s="2">
        <f>E4-E5</f>
        <v>484</v>
      </c>
      <c r="F6" s="2">
        <f>F4-F5</f>
        <v>540</v>
      </c>
    </row>
    <row r="7" spans="2:5" ht="12.75">
      <c r="B7" s="2" t="s">
        <v>13</v>
      </c>
      <c r="C7" s="5">
        <v>1.1</v>
      </c>
      <c r="D7" s="5">
        <v>1.05</v>
      </c>
      <c r="E7" s="5">
        <v>1</v>
      </c>
    </row>
    <row r="8" spans="2:5" ht="12.75">
      <c r="B8" s="2" t="s">
        <v>5</v>
      </c>
      <c r="C8" s="2">
        <f>C6*C7</f>
        <v>572</v>
      </c>
      <c r="D8" s="2">
        <f>D6*D7</f>
        <v>630</v>
      </c>
      <c r="E8" s="2">
        <f>E6*E7</f>
        <v>484</v>
      </c>
    </row>
    <row r="9" spans="2:5" ht="12.75">
      <c r="B9" s="2" t="s">
        <v>12</v>
      </c>
      <c r="C9" s="2">
        <v>1</v>
      </c>
      <c r="D9" s="2">
        <v>2</v>
      </c>
      <c r="E9" s="2">
        <v>3</v>
      </c>
    </row>
    <row r="10" ht="6" customHeight="1"/>
    <row r="11" spans="2:5" ht="12.75">
      <c r="B11" s="6" t="s">
        <v>6</v>
      </c>
      <c r="C11" s="7"/>
      <c r="D11" s="7"/>
      <c r="E11" s="8">
        <f>(E8*E9+D8*D9+C8*C9)/6</f>
        <v>547.3333333333334</v>
      </c>
    </row>
    <row r="12" spans="2:5" ht="12.75">
      <c r="B12" s="9" t="s">
        <v>7</v>
      </c>
      <c r="C12" s="10"/>
      <c r="D12" s="10"/>
      <c r="E12" s="11" t="s">
        <v>14</v>
      </c>
    </row>
    <row r="13" spans="2:5" ht="12.75">
      <c r="B13" s="9" t="s">
        <v>15</v>
      </c>
      <c r="C13" s="10"/>
      <c r="D13" s="10"/>
      <c r="E13" s="12">
        <v>-162</v>
      </c>
    </row>
    <row r="14" spans="2:5" ht="12.75">
      <c r="B14" s="9" t="s">
        <v>8</v>
      </c>
      <c r="C14" s="10"/>
      <c r="D14" s="10"/>
      <c r="E14" s="13">
        <f>E11+E13</f>
        <v>385.33333333333337</v>
      </c>
    </row>
    <row r="15" spans="2:5" ht="13.5" thickBot="1">
      <c r="B15" s="9" t="s">
        <v>16</v>
      </c>
      <c r="C15" s="10"/>
      <c r="D15" s="10"/>
      <c r="E15" s="13">
        <f>E14*0.35</f>
        <v>134.86666666666667</v>
      </c>
    </row>
    <row r="16" spans="2:5" ht="13.5" thickBot="1">
      <c r="B16" s="14" t="s">
        <v>0</v>
      </c>
      <c r="C16" s="15"/>
      <c r="D16" s="15"/>
      <c r="E16" s="16">
        <f>E14-E15</f>
        <v>250.4666666666667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2001-02-08T16:16:12Z</dcterms:created>
  <dcterms:modified xsi:type="dcterms:W3CDTF">2004-03-08T16:59:56Z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-700220006</vt:i4>
  </property>
  <property fmtid="{D5CDD505-2E9C-101B-9397-08002B2CF9AE}" pid="4" name="_EmailSubje">
    <vt:lpwstr>Cambiar estas tablas cap 35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