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5" yWindow="165" windowWidth="15360" windowHeight="8400" activeTab="0"/>
  </bookViews>
  <sheets>
    <sheet name="34.5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<sst xmlns="http://schemas.openxmlformats.org/spreadsheetml/2006/main" count="35" uniqueCount="27">
  <si>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Ventas</t>
  </si>
  <si>
    <t>EBIT</t>
  </si>
  <si>
    <t>Free cash Flow</t>
  </si>
  <si>
    <t>(millones de dólares)</t>
  </si>
  <si>
    <t>Valor terminal</t>
  </si>
  <si>
    <t>Tasa libre de riesgo: 6,3%. Risk premium del mercado: 4%. Beta de Yahoo: 1,74. WACC = 13,3%</t>
  </si>
  <si>
    <t>Crecimiento a largo plazo del free cash flow: 8,25%</t>
  </si>
  <si>
    <t>más: tesorería neta</t>
  </si>
  <si>
    <t>Valor de los fondos propios</t>
  </si>
  <si>
    <t>Valor actual del free cash flow</t>
  </si>
  <si>
    <t>1. Valor de los flujos</t>
  </si>
  <si>
    <t>Comercio electrónico</t>
  </si>
  <si>
    <t>Valor actual de las ventas</t>
  </si>
  <si>
    <t>tiempo hasta el ejercicio (años)</t>
  </si>
  <si>
    <t>Precio de ejercicio</t>
  </si>
  <si>
    <t>Volatilidad</t>
  </si>
  <si>
    <t>Ingresos por publicidad</t>
  </si>
  <si>
    <t>Valor de la opción (ventas)</t>
  </si>
  <si>
    <t>Margen neto</t>
  </si>
  <si>
    <t>Valor de la opción (flujos)</t>
  </si>
  <si>
    <t>2. Valor de las opciones (millones de dólares)</t>
  </si>
  <si>
    <t>3. Valor de las acciones de Yahoo (millones de dólares)</t>
  </si>
  <si>
    <t>Valor actual de los flujos</t>
  </si>
  <si>
    <t>Valor de la opción sobre el comercio electrónico</t>
  </si>
  <si>
    <t>Valor de la opción sobre los ingresos por publicidad</t>
  </si>
  <si>
    <t xml:space="preserve">Valor de las acciones de Yahoo </t>
  </si>
  <si>
    <t>1 +  tipo de interés anual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</si>
</sst>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#,##0.0"/>
    <numFmt numFmtId="182" formatCode="#,##0.000"/>
    <numFmt numFmtId="183" formatCode="#,##0_ ;[Red]\-#,##0\ 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 Narrow"/>
      <family val="0"/>
    </font>
    <font>
      <b/>
      <sz val="10"/>
      <name val="Arial Narrow"/>
      <family val="0"/>
    </font>
    <font>
      <u val="single"/>
      <sz val="10"/>
      <name val="Arial Narrow"/>
      <family val="0"/>
    </font>
    <font>
      <i/>
      <sz val="10"/>
      <name val="Arial Narrow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3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180" fontId="4" fillId="0" borderId="5" xfId="21" applyNumberFormat="1" applyFont="1" applyBorder="1" applyAlignment="1">
      <alignment/>
    </xf>
    <xf numFmtId="182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1" xfId="0" applyFont="1" applyBorder="1" applyAlignment="1">
      <alignment/>
    </xf>
    <xf numFmtId="10" fontId="4" fillId="0" borderId="12" xfId="21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0" fontId="4" fillId="0" borderId="0" xfId="21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0" fontId="4" fillId="0" borderId="0" xfId="21" applyNumberFormat="1" applyFont="1" applyBorder="1" applyAlignment="1">
      <alignment/>
    </xf>
    <xf numFmtId="0" fontId="7" fillId="0" borderId="0" xfId="0" applyFont="1" applyAlignment="1">
      <alignment/>
    </xf>
    <xf numFmtId="183" fontId="4" fillId="0" borderId="0" xfId="0" applyNumberFormat="1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I27" sqref="I27"/>
    </sheetView>
  </sheetViews>
  <sheetFormatPr defaultColWidth="9.00390625" defaultRowHeight="12"/>
  <cols>
    <col min="1" max="1" width="9.125" style="3" customWidth="1"/>
    <col min="2" max="2" width="20.375" style="3" customWidth="1"/>
    <col min="3" max="8" width="7.375" style="3" customWidth="1"/>
    <col min="9" max="9" width="9.875" style="3" customWidth="1"/>
    <col min="10" max="11" width="10.875" style="3" customWidth="1"/>
    <col min="12" max="16384" width="10.875" style="0" customWidth="1"/>
  </cols>
  <sheetData>
    <row r="1" ht="12.75">
      <c r="A1" s="43" t="s">
        <v>10</v>
      </c>
    </row>
    <row r="2" spans="2:9" ht="12.75">
      <c r="B2" s="1" t="s">
        <v>3</v>
      </c>
      <c r="C2" s="2">
        <v>1999</v>
      </c>
      <c r="D2" s="2">
        <f>C2+1</f>
        <v>2000</v>
      </c>
      <c r="E2" s="2">
        <f>D2+1</f>
        <v>2001</v>
      </c>
      <c r="F2" s="2">
        <f>E2+1</f>
        <v>2002</v>
      </c>
      <c r="G2" s="2">
        <f>F2+1</f>
        <v>2003</v>
      </c>
      <c r="H2" s="2">
        <f>G2+1</f>
        <v>2004</v>
      </c>
      <c r="I2" s="7" t="s">
        <v>4</v>
      </c>
    </row>
    <row r="3" spans="1:8" ht="12.75">
      <c r="A3" s="44"/>
      <c r="B3" s="1" t="s">
        <v>0</v>
      </c>
      <c r="C3" s="4">
        <v>589</v>
      </c>
      <c r="D3" s="4">
        <v>1078</v>
      </c>
      <c r="E3" s="4">
        <v>1890</v>
      </c>
      <c r="F3" s="4">
        <v>3034</v>
      </c>
      <c r="G3" s="4">
        <v>4165</v>
      </c>
      <c r="H3" s="4">
        <v>5640</v>
      </c>
    </row>
    <row r="4" spans="2:8" ht="12.75">
      <c r="B4" s="1" t="s">
        <v>1</v>
      </c>
      <c r="C4" s="4">
        <v>188</v>
      </c>
      <c r="D4" s="4">
        <v>399</v>
      </c>
      <c r="E4" s="4">
        <v>756</v>
      </c>
      <c r="F4" s="4">
        <v>1365</v>
      </c>
      <c r="G4" s="4">
        <v>1999</v>
      </c>
      <c r="H4" s="4">
        <v>2876</v>
      </c>
    </row>
    <row r="5" spans="2:9" ht="12.75">
      <c r="B5" s="1" t="s">
        <v>2</v>
      </c>
      <c r="C5" s="4">
        <v>103</v>
      </c>
      <c r="D5" s="4">
        <v>216</v>
      </c>
      <c r="E5" s="4">
        <v>445</v>
      </c>
      <c r="F5" s="4">
        <v>842</v>
      </c>
      <c r="G5" s="4">
        <v>1255</v>
      </c>
      <c r="H5" s="4">
        <v>1832</v>
      </c>
      <c r="I5" s="4">
        <v>104777</v>
      </c>
    </row>
    <row r="6" spans="2:9" ht="12.75">
      <c r="B6" s="19"/>
      <c r="C6" s="31">
        <f>C5</f>
        <v>103</v>
      </c>
      <c r="D6" s="31">
        <f>D5</f>
        <v>216</v>
      </c>
      <c r="E6" s="31">
        <f>E5</f>
        <v>445</v>
      </c>
      <c r="F6" s="31">
        <f>F5</f>
        <v>842</v>
      </c>
      <c r="G6" s="31">
        <f>G5</f>
        <v>1255</v>
      </c>
      <c r="H6" s="31">
        <f>H5+I5</f>
        <v>106609</v>
      </c>
      <c r="I6" s="31"/>
    </row>
    <row r="7" spans="3:8" ht="6" customHeight="1">
      <c r="C7" s="5"/>
      <c r="D7" s="5"/>
      <c r="E7" s="5"/>
      <c r="F7" s="5"/>
      <c r="G7" s="5"/>
      <c r="H7" s="5"/>
    </row>
    <row r="8" spans="2:8" ht="12.75">
      <c r="B8" s="3" t="s">
        <v>9</v>
      </c>
      <c r="C8" s="5">
        <v>52346</v>
      </c>
      <c r="D8" s="5"/>
      <c r="E8" s="56"/>
      <c r="F8" s="10"/>
      <c r="G8" s="10"/>
      <c r="H8" s="10"/>
    </row>
    <row r="9" spans="2:8" ht="13.5" thickBot="1">
      <c r="B9" s="3" t="s">
        <v>7</v>
      </c>
      <c r="C9" s="5">
        <v>600</v>
      </c>
      <c r="D9" s="5"/>
      <c r="E9" s="5"/>
      <c r="F9" s="5"/>
      <c r="G9" s="5"/>
      <c r="H9" s="5"/>
    </row>
    <row r="10" spans="2:8" ht="13.5" thickBot="1">
      <c r="B10" s="8" t="s">
        <v>8</v>
      </c>
      <c r="C10" s="9">
        <f>C8+C9</f>
        <v>52946</v>
      </c>
      <c r="D10" s="5"/>
      <c r="E10" s="5"/>
      <c r="F10" s="5"/>
      <c r="G10" s="5"/>
      <c r="H10" s="5"/>
    </row>
    <row r="11" spans="3:8" ht="12.75">
      <c r="C11" s="5"/>
      <c r="D11" s="5"/>
      <c r="E11" s="5"/>
      <c r="F11" s="5"/>
      <c r="G11" s="5"/>
      <c r="H11" s="5"/>
    </row>
    <row r="12" spans="2:9" ht="12.75">
      <c r="B12" s="45" t="s">
        <v>5</v>
      </c>
      <c r="C12" s="46"/>
      <c r="D12" s="46"/>
      <c r="E12" s="46"/>
      <c r="F12" s="46"/>
      <c r="G12" s="46"/>
      <c r="H12" s="46"/>
      <c r="I12" s="47"/>
    </row>
    <row r="13" spans="2:9" ht="12.75">
      <c r="B13" s="48" t="s">
        <v>6</v>
      </c>
      <c r="C13" s="49"/>
      <c r="D13" s="49"/>
      <c r="E13" s="49"/>
      <c r="F13" s="49"/>
      <c r="G13" s="49"/>
      <c r="H13" s="49"/>
      <c r="I13" s="50"/>
    </row>
    <row r="14" spans="3:8" ht="12.75">
      <c r="C14" s="5"/>
      <c r="D14" s="5"/>
      <c r="E14" s="5"/>
      <c r="F14" s="5"/>
      <c r="G14" s="5"/>
      <c r="H14" s="5"/>
    </row>
    <row r="15" spans="1:8" ht="12.75">
      <c r="A15" s="43" t="s">
        <v>20</v>
      </c>
      <c r="C15" s="5"/>
      <c r="D15" s="5"/>
      <c r="E15" s="5"/>
      <c r="F15" s="5"/>
      <c r="G15" s="5"/>
      <c r="H15" s="5"/>
    </row>
    <row r="16" spans="2:9" ht="12.75">
      <c r="B16" s="51" t="s">
        <v>11</v>
      </c>
      <c r="C16" s="52"/>
      <c r="D16" s="39"/>
      <c r="E16" s="5"/>
      <c r="F16" s="53" t="s">
        <v>16</v>
      </c>
      <c r="G16" s="54"/>
      <c r="H16" s="54"/>
      <c r="I16" s="55"/>
    </row>
    <row r="17" spans="2:11" ht="12.75">
      <c r="B17" s="13" t="s">
        <v>12</v>
      </c>
      <c r="C17" s="14">
        <v>37684</v>
      </c>
      <c r="D17" s="31"/>
      <c r="E17" s="5"/>
      <c r="F17" s="13" t="s">
        <v>12</v>
      </c>
      <c r="G17" s="19"/>
      <c r="H17" s="19"/>
      <c r="I17" s="14">
        <v>79531</v>
      </c>
      <c r="J17" s="5"/>
      <c r="K17" s="5"/>
    </row>
    <row r="18" spans="2:11" ht="12.75">
      <c r="B18" s="13" t="s">
        <v>13</v>
      </c>
      <c r="C18" s="14">
        <v>5</v>
      </c>
      <c r="D18" s="31"/>
      <c r="E18" s="5"/>
      <c r="F18" s="13" t="s">
        <v>13</v>
      </c>
      <c r="G18" s="19"/>
      <c r="H18" s="19"/>
      <c r="I18" s="14">
        <v>5</v>
      </c>
      <c r="J18" s="5"/>
      <c r="K18" s="5"/>
    </row>
    <row r="19" spans="2:11" ht="12.75">
      <c r="B19" s="13" t="s">
        <v>14</v>
      </c>
      <c r="C19" s="14">
        <f>C17</f>
        <v>37684</v>
      </c>
      <c r="D19" s="31"/>
      <c r="E19" s="5"/>
      <c r="F19" s="13" t="s">
        <v>14</v>
      </c>
      <c r="G19" s="19"/>
      <c r="H19" s="19"/>
      <c r="I19" s="14">
        <f>I17</f>
        <v>79531</v>
      </c>
      <c r="J19" s="5"/>
      <c r="K19" s="5"/>
    </row>
    <row r="20" spans="2:11" ht="12.75">
      <c r="B20" s="13" t="s">
        <v>15</v>
      </c>
      <c r="C20" s="15">
        <v>0.884</v>
      </c>
      <c r="D20" s="40"/>
      <c r="E20" s="5"/>
      <c r="F20" s="13" t="s">
        <v>15</v>
      </c>
      <c r="G20" s="19"/>
      <c r="H20" s="19"/>
      <c r="I20" s="15">
        <v>0.859</v>
      </c>
      <c r="J20" s="5"/>
      <c r="K20" s="5"/>
    </row>
    <row r="21" spans="2:11" ht="12.75">
      <c r="B21" s="13" t="s">
        <v>26</v>
      </c>
      <c r="C21" s="16">
        <v>1.133</v>
      </c>
      <c r="D21" s="41"/>
      <c r="E21" s="5"/>
      <c r="F21" s="13" t="s">
        <v>26</v>
      </c>
      <c r="G21" s="19"/>
      <c r="H21" s="19"/>
      <c r="I21" s="16">
        <v>1.133</v>
      </c>
      <c r="J21" s="5"/>
      <c r="K21" s="5"/>
    </row>
    <row r="22" spans="2:11" ht="12.75">
      <c r="B22" s="17" t="s">
        <v>17</v>
      </c>
      <c r="C22" s="18">
        <v>29017</v>
      </c>
      <c r="D22" s="38"/>
      <c r="E22" s="5"/>
      <c r="F22" s="17" t="s">
        <v>17</v>
      </c>
      <c r="G22" s="20"/>
      <c r="H22" s="20"/>
      <c r="I22" s="18">
        <v>60445</v>
      </c>
      <c r="J22" s="5"/>
      <c r="K22" s="5"/>
    </row>
    <row r="23" spans="2:9" ht="13.5" thickBot="1">
      <c r="B23" s="21" t="s">
        <v>18</v>
      </c>
      <c r="C23" s="26">
        <f>40409/89461</f>
        <v>0.4516940342719174</v>
      </c>
      <c r="D23" s="42"/>
      <c r="E23" s="5"/>
      <c r="F23" s="21" t="s">
        <v>18</v>
      </c>
      <c r="G23" s="22"/>
      <c r="H23" s="22"/>
      <c r="I23" s="26">
        <f>40409/89461</f>
        <v>0.4516940342719174</v>
      </c>
    </row>
    <row r="24" spans="2:11" ht="13.5" thickBot="1">
      <c r="B24" s="23" t="s">
        <v>19</v>
      </c>
      <c r="C24" s="24">
        <f>C22*C23</f>
        <v>13106.805792468227</v>
      </c>
      <c r="D24" s="38"/>
      <c r="E24" s="5"/>
      <c r="F24" s="23" t="s">
        <v>19</v>
      </c>
      <c r="G24" s="25"/>
      <c r="H24" s="25"/>
      <c r="I24" s="24">
        <f>I22*I23</f>
        <v>27302.645901566048</v>
      </c>
      <c r="J24" s="5"/>
      <c r="K24" s="5"/>
    </row>
    <row r="25" spans="3:8" ht="12.75">
      <c r="C25" s="5"/>
      <c r="D25" s="5"/>
      <c r="E25" s="5"/>
      <c r="F25" s="5"/>
      <c r="G25" s="5"/>
      <c r="H25" s="5"/>
    </row>
    <row r="26" spans="1:8" ht="13.5" thickBot="1">
      <c r="A26" s="43" t="s">
        <v>21</v>
      </c>
      <c r="C26" s="5"/>
      <c r="D26" s="5"/>
      <c r="E26" s="5"/>
      <c r="F26" s="5"/>
      <c r="G26" s="5"/>
      <c r="H26" s="5"/>
    </row>
    <row r="27" spans="2:8" ht="12.75">
      <c r="B27" s="27" t="s">
        <v>22</v>
      </c>
      <c r="C27" s="28"/>
      <c r="D27" s="28"/>
      <c r="E27" s="29">
        <f>C10</f>
        <v>52946</v>
      </c>
      <c r="F27" s="5"/>
      <c r="G27" s="5"/>
      <c r="H27" s="5"/>
    </row>
    <row r="28" spans="2:10" ht="12.75">
      <c r="B28" s="30" t="s">
        <v>23</v>
      </c>
      <c r="C28" s="31"/>
      <c r="D28" s="31"/>
      <c r="E28" s="32">
        <f>C24</f>
        <v>13106.805792468227</v>
      </c>
      <c r="F28" s="5"/>
      <c r="G28" s="5"/>
      <c r="H28" s="5"/>
      <c r="J28" s="5"/>
    </row>
    <row r="29" spans="2:8" ht="12.75">
      <c r="B29" s="30" t="s">
        <v>24</v>
      </c>
      <c r="C29" s="31"/>
      <c r="D29" s="31"/>
      <c r="E29" s="33">
        <f>I24</f>
        <v>27302.645901566048</v>
      </c>
      <c r="F29" s="5"/>
      <c r="G29" s="5"/>
      <c r="H29" s="5"/>
    </row>
    <row r="30" spans="1:11" ht="13.5" thickBot="1">
      <c r="A30" s="11"/>
      <c r="B30" s="34" t="s">
        <v>25</v>
      </c>
      <c r="C30" s="35"/>
      <c r="D30" s="35"/>
      <c r="E30" s="36">
        <f>SUM(E27:E29)</f>
        <v>93355.45169403427</v>
      </c>
      <c r="F30" s="12"/>
      <c r="G30" s="12"/>
      <c r="H30" s="12"/>
      <c r="I30" s="11"/>
      <c r="J30" s="11"/>
      <c r="K30" s="11"/>
    </row>
    <row r="31" spans="1:11" ht="12.75">
      <c r="A31" s="11"/>
      <c r="B31" s="37"/>
      <c r="C31" s="38"/>
      <c r="D31" s="38"/>
      <c r="E31" s="38"/>
      <c r="F31" s="12"/>
      <c r="G31" s="12"/>
      <c r="H31" s="12"/>
      <c r="I31" s="11"/>
      <c r="J31" s="11"/>
      <c r="K31" s="11"/>
    </row>
    <row r="32" spans="1:11" ht="12.75">
      <c r="A32" s="11"/>
      <c r="B32" s="37"/>
      <c r="C32" s="38"/>
      <c r="D32" s="38"/>
      <c r="E32" s="38"/>
      <c r="F32" s="12"/>
      <c r="G32" s="12"/>
      <c r="H32" s="12"/>
      <c r="I32" s="11"/>
      <c r="J32" s="11"/>
      <c r="K32" s="11"/>
    </row>
    <row r="33" spans="2:8" ht="12.75">
      <c r="B33" s="44">
        <f>NPV(0.133,D5:H5)</f>
        <v>2859.0630887909765</v>
      </c>
      <c r="C33" s="5"/>
      <c r="D33" s="5"/>
      <c r="E33" s="5"/>
      <c r="F33" s="5"/>
      <c r="G33" s="5"/>
      <c r="H33" s="5"/>
    </row>
    <row r="34" spans="2:8" ht="12.75">
      <c r="B34" s="3">
        <f>H5*1.0825/(0.133-0.0825)/1.133^5</f>
        <v>21033.5436411922</v>
      </c>
      <c r="D34" s="5"/>
      <c r="E34" s="5">
        <f>104777/1.133^6</f>
        <v>49532.07254085139</v>
      </c>
      <c r="F34" s="5"/>
      <c r="G34" s="5"/>
      <c r="H34" s="5"/>
    </row>
    <row r="35" ht="12.75">
      <c r="B35" s="6">
        <f>B33+B34</f>
        <v>23892.606729983174</v>
      </c>
    </row>
  </sheetData>
  <mergeCells count="4">
    <mergeCell ref="B12:I12"/>
    <mergeCell ref="B13:I13"/>
    <mergeCell ref="B16:C16"/>
    <mergeCell ref="F16:I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2001-01-17T11:59:05Z</dcterms:created>
  <dcterms:modified xsi:type="dcterms:W3CDTF">2004-03-08T16:52:23Z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-1119982648</vt:i4>
  </property>
  <property fmtid="{D5CDD505-2E9C-101B-9397-08002B2CF9AE}" pid="4" name="_EmailSubje">
    <vt:lpwstr>Tablas que faltaban y otros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