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940" windowHeight="6855" activeTab="0"/>
  </bookViews>
  <sheets>
    <sheet name="3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<sst xmlns="http://schemas.openxmlformats.org/spreadsheetml/2006/main" count="55" uniqueCount="15">
  <si>
    <t>B.POPULAR</t>
  </si>
  <si>
    <t>ENDESA</t>
  </si>
  <si>
    <t>REPSOL</t>
  </si>
  <si>
    <t>TELEFONICA</t>
  </si>
  <si>
    <t>ROE</t>
  </si>
  <si>
    <t>B.SANT.</t>
  </si>
  <si>
    <t>2000</t>
  </si>
  <si>
    <t>2001</t>
  </si>
  <si>
    <t>2002</t>
  </si>
  <si>
    <t>BBVA</t>
  </si>
  <si>
    <t>Capitalización</t>
  </si>
  <si>
    <t>PER</t>
  </si>
  <si>
    <t>Valor contable</t>
  </si>
  <si>
    <t>Beneficio</t>
  </si>
  <si>
    <t>P/VC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</si>
</sst>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"/>
    <numFmt numFmtId="190" formatCode="#,##0.0"/>
    <numFmt numFmtId="191" formatCode="0.00000"/>
    <numFmt numFmtId="192" formatCode="0.0000"/>
    <numFmt numFmtId="193" formatCode="0.00000000"/>
    <numFmt numFmtId="194" formatCode="0.0000000"/>
    <numFmt numFmtId="195" formatCode="0.000000"/>
    <numFmt numFmtId="196" formatCode="0.0"/>
    <numFmt numFmtId="197" formatCode="#,##0.000"/>
    <numFmt numFmtId="198" formatCode="0.0E+00"/>
    <numFmt numFmtId="199" formatCode="0E+00"/>
    <numFmt numFmtId="200" formatCode="#,##0.0000"/>
    <numFmt numFmtId="201" formatCode="#,##0.00000"/>
    <numFmt numFmtId="202" formatCode="#,##0.000000"/>
  </numFmts>
  <fonts count="7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Tms Rmn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88" fontId="5" fillId="0" borderId="0" xfId="21" applyNumberFormat="1" applyFont="1" applyBorder="1" applyAlignment="1">
      <alignment/>
    </xf>
    <xf numFmtId="188" fontId="5" fillId="0" borderId="5" xfId="21" applyNumberFormat="1" applyFont="1" applyBorder="1" applyAlignment="1">
      <alignment/>
    </xf>
    <xf numFmtId="0" fontId="5" fillId="0" borderId="5" xfId="0" applyFont="1" applyBorder="1" applyAlignment="1">
      <alignment/>
    </xf>
    <xf numFmtId="188" fontId="5" fillId="0" borderId="7" xfId="21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196" fontId="5" fillId="0" borderId="0" xfId="21" applyNumberFormat="1" applyFont="1" applyBorder="1" applyAlignment="1">
      <alignment/>
    </xf>
    <xf numFmtId="196" fontId="5" fillId="0" borderId="5" xfId="21" applyNumberFormat="1" applyFont="1" applyBorder="1" applyAlignment="1">
      <alignment/>
    </xf>
    <xf numFmtId="196" fontId="4" fillId="0" borderId="0" xfId="21" applyNumberFormat="1" applyFont="1" applyBorder="1" applyAlignment="1">
      <alignment/>
    </xf>
    <xf numFmtId="196" fontId="5" fillId="0" borderId="7" xfId="21" applyNumberFormat="1" applyFont="1" applyBorder="1" applyAlignment="1">
      <alignment/>
    </xf>
    <xf numFmtId="196" fontId="4" fillId="0" borderId="7" xfId="21" applyNumberFormat="1" applyFont="1" applyBorder="1" applyAlignment="1">
      <alignment/>
    </xf>
    <xf numFmtId="196" fontId="5" fillId="0" borderId="8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'[1]ROE'!#REF!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'[1]ROE'!#REF!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818557"/>
        <c:axId val="52367014"/>
      </c:scatterChart>
      <c:valAx>
        <c:axId val="5818557"/>
        <c:scaling>
          <c:orientation val="minMax"/>
          <c:max val="5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52367014"/>
        <c:crosses val="autoZero"/>
        <c:crossBetween val="midCat"/>
        <c:dispUnits/>
        <c:majorUnit val="5"/>
        <c:minorUnit val="2"/>
      </c:valAx>
      <c:valAx>
        <c:axId val="5236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Precio/valor contable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58185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067300" y="2590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.%20ROE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8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9.140625" style="6" customWidth="1"/>
    <col min="2" max="2" width="12.57421875" style="22" customWidth="1"/>
    <col min="3" max="9" width="5.421875" style="5" customWidth="1"/>
    <col min="10" max="12" width="5.421875" style="6" customWidth="1"/>
    <col min="13" max="15" width="5.421875" style="5" customWidth="1"/>
    <col min="16" max="19" width="6.8515625" style="5" customWidth="1"/>
    <col min="20" max="22" width="9.140625" style="5" customWidth="1"/>
    <col min="23" max="16384" width="10.7109375" style="6" customWidth="1"/>
  </cols>
  <sheetData>
    <row r="2" spans="2:15" ht="12.75">
      <c r="B2" s="1" t="s">
        <v>12</v>
      </c>
      <c r="C2" s="2">
        <v>1991</v>
      </c>
      <c r="D2" s="3">
        <v>1992</v>
      </c>
      <c r="E2" s="3">
        <v>1993</v>
      </c>
      <c r="F2" s="3">
        <v>1994</v>
      </c>
      <c r="G2" s="3">
        <v>1995</v>
      </c>
      <c r="H2" s="3">
        <v>1996</v>
      </c>
      <c r="I2" s="3">
        <v>1997</v>
      </c>
      <c r="J2" s="3">
        <v>1998</v>
      </c>
      <c r="K2" s="3">
        <v>1999</v>
      </c>
      <c r="L2" s="3">
        <v>2000</v>
      </c>
      <c r="M2" s="2" t="s">
        <v>7</v>
      </c>
      <c r="N2" s="2" t="s">
        <v>8</v>
      </c>
      <c r="O2" s="4">
        <v>2003</v>
      </c>
    </row>
    <row r="3" spans="2:15" ht="12.75">
      <c r="B3" s="7" t="s">
        <v>0</v>
      </c>
      <c r="C3" s="8">
        <v>1200.3233445121584</v>
      </c>
      <c r="D3" s="9">
        <v>1355.282295385429</v>
      </c>
      <c r="E3" s="9">
        <v>1554.3915954467323</v>
      </c>
      <c r="F3" s="9">
        <v>1724.9768610339813</v>
      </c>
      <c r="G3" s="9">
        <v>1914.6622912985467</v>
      </c>
      <c r="H3" s="9">
        <v>2055.0827593667736</v>
      </c>
      <c r="I3" s="9">
        <v>1833.8982847114542</v>
      </c>
      <c r="J3" s="9">
        <v>1831.241811210078</v>
      </c>
      <c r="K3" s="9">
        <v>1810</v>
      </c>
      <c r="L3" s="9">
        <v>2047</v>
      </c>
      <c r="M3" s="9">
        <v>2296</v>
      </c>
      <c r="N3" s="9">
        <v>2586</v>
      </c>
      <c r="O3" s="10">
        <v>3258</v>
      </c>
    </row>
    <row r="4" spans="2:15" ht="12.75">
      <c r="B4" s="7" t="s">
        <v>5</v>
      </c>
      <c r="C4" s="8">
        <v>4946.930631182912</v>
      </c>
      <c r="D4" s="9">
        <v>5368.582693255442</v>
      </c>
      <c r="E4" s="9">
        <v>5539.053766542858</v>
      </c>
      <c r="F4" s="9">
        <v>5704.181842222302</v>
      </c>
      <c r="G4" s="9">
        <v>5890.9343334174755</v>
      </c>
      <c r="H4" s="9">
        <v>7386.492853966079</v>
      </c>
      <c r="I4" s="9">
        <v>7522.075174594017</v>
      </c>
      <c r="J4" s="9">
        <v>7780.9070474679365</v>
      </c>
      <c r="K4" s="9">
        <v>8026.246</v>
      </c>
      <c r="L4" s="9">
        <v>17824.419</v>
      </c>
      <c r="M4" s="9">
        <v>19128</v>
      </c>
      <c r="N4" s="9">
        <v>17594</v>
      </c>
      <c r="O4" s="10">
        <v>18363</v>
      </c>
    </row>
    <row r="5" spans="2:15" ht="12.75">
      <c r="B5" s="7" t="s">
        <v>9</v>
      </c>
      <c r="C5" s="8">
        <v>3257.605808180977</v>
      </c>
      <c r="D5" s="9">
        <v>3479.8120034137487</v>
      </c>
      <c r="E5" s="9">
        <v>3713.7439448030486</v>
      </c>
      <c r="F5" s="9">
        <v>3795.776086930391</v>
      </c>
      <c r="G5" s="9">
        <v>3919.5665500703185</v>
      </c>
      <c r="H5" s="9">
        <v>4316.619186710421</v>
      </c>
      <c r="I5" s="9">
        <v>4802.681716009761</v>
      </c>
      <c r="J5" s="9">
        <v>5641.261885014364</v>
      </c>
      <c r="K5" s="9">
        <v>6961.288</v>
      </c>
      <c r="L5" s="9">
        <v>14654.191</v>
      </c>
      <c r="M5" s="9">
        <v>15134.794</v>
      </c>
      <c r="N5" s="9">
        <v>15491.806</v>
      </c>
      <c r="O5" s="10"/>
    </row>
    <row r="6" spans="2:15" ht="12.75">
      <c r="B6" s="7" t="s">
        <v>1</v>
      </c>
      <c r="C6" s="8">
        <v>3167.027273929297</v>
      </c>
      <c r="D6" s="9">
        <v>3610.5681968434847</v>
      </c>
      <c r="E6" s="9">
        <v>4100.116596348251</v>
      </c>
      <c r="F6" s="9">
        <v>4666.925101871552</v>
      </c>
      <c r="G6" s="9">
        <v>5301.792218095273</v>
      </c>
      <c r="H6" s="9">
        <v>8805.837029557775</v>
      </c>
      <c r="I6" s="9">
        <v>9089.634945247797</v>
      </c>
      <c r="J6" s="9">
        <v>7565.774764703761</v>
      </c>
      <c r="K6" s="9">
        <v>9316.541055136851</v>
      </c>
      <c r="L6" s="9">
        <v>8638.02843989278</v>
      </c>
      <c r="M6" s="9">
        <v>8656</v>
      </c>
      <c r="N6" s="9">
        <v>8043</v>
      </c>
      <c r="O6" s="10"/>
    </row>
    <row r="7" spans="2:15" ht="12.75">
      <c r="B7" s="7" t="s">
        <v>2</v>
      </c>
      <c r="C7" s="8">
        <v>2771.867825418004</v>
      </c>
      <c r="D7" s="9">
        <v>3051.7110814611806</v>
      </c>
      <c r="E7" s="9">
        <v>3362.332167369851</v>
      </c>
      <c r="F7" s="9">
        <v>3537.5933071292056</v>
      </c>
      <c r="G7" s="9">
        <v>3954.900051687041</v>
      </c>
      <c r="H7" s="9">
        <v>5095.66910677581</v>
      </c>
      <c r="I7" s="9">
        <v>5557.090139795416</v>
      </c>
      <c r="J7" s="9">
        <v>6042.786051711081</v>
      </c>
      <c r="K7" s="9">
        <v>12526.211</v>
      </c>
      <c r="L7" s="9">
        <v>15142.608</v>
      </c>
      <c r="M7" s="9">
        <v>14538</v>
      </c>
      <c r="N7" s="9">
        <v>13586</v>
      </c>
      <c r="O7" s="10"/>
    </row>
    <row r="8" spans="2:15" ht="12.75">
      <c r="B8" s="11" t="s">
        <v>3</v>
      </c>
      <c r="C8" s="12">
        <v>7900.905124229203</v>
      </c>
      <c r="D8" s="13">
        <v>8448.44518168596</v>
      </c>
      <c r="E8" s="13">
        <v>8636.874496652363</v>
      </c>
      <c r="F8" s="13">
        <v>9087.489332035148</v>
      </c>
      <c r="G8" s="13">
        <v>9294.483910905967</v>
      </c>
      <c r="H8" s="13">
        <v>11201.423196663181</v>
      </c>
      <c r="I8" s="13">
        <v>11968.398783551502</v>
      </c>
      <c r="J8" s="13">
        <v>13500.018030363131</v>
      </c>
      <c r="K8" s="13">
        <v>14484.787</v>
      </c>
      <c r="L8" s="13">
        <v>25930</v>
      </c>
      <c r="M8" s="13">
        <v>25861.62</v>
      </c>
      <c r="N8" s="13">
        <v>16996</v>
      </c>
      <c r="O8" s="14"/>
    </row>
    <row r="9" spans="2:10" ht="6.75" customHeight="1">
      <c r="B9" s="15"/>
      <c r="C9" s="16"/>
      <c r="D9" s="16"/>
      <c r="E9" s="16"/>
      <c r="F9" s="16"/>
      <c r="G9" s="16"/>
      <c r="H9" s="16"/>
      <c r="I9" s="16"/>
      <c r="J9" s="16"/>
    </row>
    <row r="10" spans="2:15" ht="12.75">
      <c r="B10" s="1" t="s">
        <v>13</v>
      </c>
      <c r="C10" s="2">
        <v>1991</v>
      </c>
      <c r="D10" s="3">
        <v>1992</v>
      </c>
      <c r="E10" s="3">
        <v>1993</v>
      </c>
      <c r="F10" s="3">
        <v>1994</v>
      </c>
      <c r="G10" s="3">
        <v>1995</v>
      </c>
      <c r="H10" s="3">
        <v>1996</v>
      </c>
      <c r="I10" s="3">
        <v>1997</v>
      </c>
      <c r="J10" s="3">
        <v>1998</v>
      </c>
      <c r="K10" s="3">
        <v>1999</v>
      </c>
      <c r="L10" s="2" t="s">
        <v>6</v>
      </c>
      <c r="M10" s="2" t="s">
        <v>7</v>
      </c>
      <c r="N10" s="2" t="s">
        <v>8</v>
      </c>
      <c r="O10" s="4">
        <v>2003</v>
      </c>
    </row>
    <row r="11" spans="2:15" ht="12.75">
      <c r="B11" s="7" t="s">
        <v>0</v>
      </c>
      <c r="C11" s="8">
        <v>270.4614570937459</v>
      </c>
      <c r="D11" s="9">
        <v>302.0867140264205</v>
      </c>
      <c r="E11" s="9">
        <v>324.0476963206039</v>
      </c>
      <c r="F11" s="9">
        <v>328.3389227459041</v>
      </c>
      <c r="G11" s="9">
        <v>345.47377784188575</v>
      </c>
      <c r="H11" s="9">
        <v>366.62940391619486</v>
      </c>
      <c r="I11" s="9">
        <v>396.0309160626495</v>
      </c>
      <c r="J11" s="9">
        <v>406.3202432896999</v>
      </c>
      <c r="K11" s="9">
        <v>432.727</v>
      </c>
      <c r="L11" s="9">
        <v>490.557</v>
      </c>
      <c r="M11" s="9">
        <v>565</v>
      </c>
      <c r="N11" s="9">
        <v>633</v>
      </c>
      <c r="O11" s="10">
        <v>714</v>
      </c>
    </row>
    <row r="12" spans="2:15" ht="12.75">
      <c r="B12" s="7" t="s">
        <v>5</v>
      </c>
      <c r="C12" s="8">
        <v>331.06150757876264</v>
      </c>
      <c r="D12" s="9">
        <v>352.8061255153679</v>
      </c>
      <c r="E12" s="9">
        <v>363.84671787289795</v>
      </c>
      <c r="F12" s="9">
        <v>417.8356352096931</v>
      </c>
      <c r="G12" s="9">
        <v>510.9143798156095</v>
      </c>
      <c r="H12" s="9">
        <v>580.8000673133557</v>
      </c>
      <c r="I12" s="9">
        <v>609.7508203815225</v>
      </c>
      <c r="J12" s="9">
        <v>665.1761566477949</v>
      </c>
      <c r="K12" s="9">
        <v>1005.2385452501981</v>
      </c>
      <c r="L12" s="9">
        <v>2258.141</v>
      </c>
      <c r="M12" s="9">
        <v>2486.303</v>
      </c>
      <c r="N12" s="9">
        <v>2247.177</v>
      </c>
      <c r="O12" s="10">
        <v>2610.8</v>
      </c>
    </row>
    <row r="13" spans="2:15" ht="12.75">
      <c r="B13" s="7" t="s">
        <v>9</v>
      </c>
      <c r="C13" s="8">
        <v>570.6549829913574</v>
      </c>
      <c r="D13" s="9">
        <v>438.17388482204035</v>
      </c>
      <c r="E13" s="9">
        <v>427.2294544012116</v>
      </c>
      <c r="F13" s="9">
        <v>434.71205510078977</v>
      </c>
      <c r="G13" s="9">
        <v>504.928299255947</v>
      </c>
      <c r="H13" s="9">
        <v>626.6152200305314</v>
      </c>
      <c r="I13" s="9">
        <v>786.3882778599161</v>
      </c>
      <c r="J13" s="9">
        <v>983.2558027718678</v>
      </c>
      <c r="K13" s="9">
        <v>1230.067</v>
      </c>
      <c r="L13" s="9">
        <v>2232.087</v>
      </c>
      <c r="M13" s="9">
        <v>2363.336</v>
      </c>
      <c r="N13" s="9">
        <v>1719.129</v>
      </c>
      <c r="O13" s="10">
        <v>2227</v>
      </c>
    </row>
    <row r="14" spans="2:15" ht="12.75">
      <c r="B14" s="7" t="s">
        <v>1</v>
      </c>
      <c r="C14" s="8">
        <v>562.3129349825106</v>
      </c>
      <c r="D14" s="9">
        <v>638.8698568389168</v>
      </c>
      <c r="E14" s="9">
        <v>702.0602694938276</v>
      </c>
      <c r="F14" s="9">
        <v>797.7113459065066</v>
      </c>
      <c r="G14" s="9">
        <v>900.6346687822293</v>
      </c>
      <c r="H14" s="9">
        <v>992.0786604642218</v>
      </c>
      <c r="I14" s="9">
        <v>1002.1396030916063</v>
      </c>
      <c r="J14" s="9">
        <v>1097.1956775209453</v>
      </c>
      <c r="K14" s="9">
        <v>1278.0702703352447</v>
      </c>
      <c r="L14" s="9">
        <v>1406.5546380104095</v>
      </c>
      <c r="M14" s="9">
        <v>1479</v>
      </c>
      <c r="N14" s="9">
        <v>1270</v>
      </c>
      <c r="O14" s="10"/>
    </row>
    <row r="15" spans="2:15" ht="12.75">
      <c r="B15" s="7" t="s">
        <v>2</v>
      </c>
      <c r="C15" s="8">
        <v>421.7301936461</v>
      </c>
      <c r="D15" s="9">
        <v>432.72871515632323</v>
      </c>
      <c r="E15" s="9">
        <v>481.4948373060233</v>
      </c>
      <c r="F15" s="9">
        <v>581.7977474066328</v>
      </c>
      <c r="G15" s="9">
        <v>707.4813986753693</v>
      </c>
      <c r="H15" s="9">
        <v>716.538651088433</v>
      </c>
      <c r="I15" s="9">
        <v>757.8642433858618</v>
      </c>
      <c r="J15" s="9">
        <v>874.5627636940608</v>
      </c>
      <c r="K15" s="9">
        <v>1010.638</v>
      </c>
      <c r="L15" s="9">
        <v>2428.912</v>
      </c>
      <c r="M15" s="9">
        <v>1025</v>
      </c>
      <c r="N15" s="9">
        <v>1952</v>
      </c>
      <c r="O15" s="10"/>
    </row>
    <row r="16" spans="2:15" ht="12.75">
      <c r="B16" s="11" t="s">
        <v>3</v>
      </c>
      <c r="C16" s="12">
        <v>626.5370884569616</v>
      </c>
      <c r="D16" s="13">
        <v>485.11293017441375</v>
      </c>
      <c r="E16" s="13">
        <v>579.1773346315194</v>
      </c>
      <c r="F16" s="13">
        <v>676.7877105044896</v>
      </c>
      <c r="G16" s="13">
        <v>800.6322647338118</v>
      </c>
      <c r="H16" s="13">
        <v>963.3142211484139</v>
      </c>
      <c r="I16" s="13">
        <v>1142.301635954948</v>
      </c>
      <c r="J16" s="13">
        <v>1307.706177202409</v>
      </c>
      <c r="K16" s="13">
        <v>1804.797</v>
      </c>
      <c r="L16" s="13">
        <v>2504.81</v>
      </c>
      <c r="M16" s="13">
        <v>2106.81</v>
      </c>
      <c r="N16" s="13">
        <v>-5576.8</v>
      </c>
      <c r="O16" s="14">
        <v>2851</v>
      </c>
    </row>
    <row r="17" spans="2:10" ht="6" customHeight="1">
      <c r="B17" s="15"/>
      <c r="C17" s="16"/>
      <c r="D17" s="16"/>
      <c r="E17" s="16"/>
      <c r="F17" s="16"/>
      <c r="G17" s="16"/>
      <c r="H17" s="16"/>
      <c r="I17" s="16"/>
      <c r="J17" s="16"/>
    </row>
    <row r="18" spans="2:15" ht="12.75">
      <c r="B18" s="1" t="s">
        <v>4</v>
      </c>
      <c r="C18" s="3">
        <v>1991</v>
      </c>
      <c r="D18" s="3">
        <v>1992</v>
      </c>
      <c r="E18" s="3">
        <v>1993</v>
      </c>
      <c r="F18" s="3">
        <v>1994</v>
      </c>
      <c r="G18" s="3">
        <v>1995</v>
      </c>
      <c r="H18" s="3">
        <v>1996</v>
      </c>
      <c r="I18" s="3">
        <v>1997</v>
      </c>
      <c r="J18" s="3">
        <v>1998</v>
      </c>
      <c r="K18" s="3">
        <v>1999</v>
      </c>
      <c r="L18" s="2">
        <v>2000</v>
      </c>
      <c r="M18" s="2" t="s">
        <v>7</v>
      </c>
      <c r="N18" s="2" t="s">
        <v>8</v>
      </c>
      <c r="O18" s="4">
        <v>2003</v>
      </c>
    </row>
    <row r="19" spans="2:15" ht="12.75">
      <c r="B19" s="7" t="s">
        <v>0</v>
      </c>
      <c r="C19" s="17">
        <f aca="true" t="shared" si="0" ref="C19:O24">C11/C3</f>
        <v>0.225323833224012</v>
      </c>
      <c r="D19" s="17">
        <f t="shared" si="0"/>
        <v>0.2228957871396896</v>
      </c>
      <c r="E19" s="17">
        <f t="shared" si="0"/>
        <v>0.20847236775458283</v>
      </c>
      <c r="F19" s="17">
        <f t="shared" si="0"/>
        <v>0.19034395774392707</v>
      </c>
      <c r="G19" s="17">
        <f t="shared" si="0"/>
        <v>0.18043588125798485</v>
      </c>
      <c r="H19" s="17">
        <f t="shared" si="0"/>
        <v>0.178401284447135</v>
      </c>
      <c r="I19" s="17">
        <f t="shared" si="0"/>
        <v>0.21595031707277107</v>
      </c>
      <c r="J19" s="17">
        <f t="shared" si="0"/>
        <v>0.2218823537134099</v>
      </c>
      <c r="K19" s="17">
        <f t="shared" si="0"/>
        <v>0.2390756906077348</v>
      </c>
      <c r="L19" s="17">
        <f t="shared" si="0"/>
        <v>0.23964680019540793</v>
      </c>
      <c r="M19" s="17">
        <f t="shared" si="0"/>
        <v>0.2460801393728223</v>
      </c>
      <c r="N19" s="17">
        <f t="shared" si="0"/>
        <v>0.24477958236658934</v>
      </c>
      <c r="O19" s="18">
        <f t="shared" si="0"/>
        <v>0.21915285451197053</v>
      </c>
    </row>
    <row r="20" spans="2:15" ht="12.75">
      <c r="B20" s="7" t="s">
        <v>5</v>
      </c>
      <c r="C20" s="17">
        <f t="shared" si="0"/>
        <v>0.0669226096464585</v>
      </c>
      <c r="D20" s="17">
        <f t="shared" si="0"/>
        <v>0.06571680938408545</v>
      </c>
      <c r="E20" s="17">
        <f t="shared" si="0"/>
        <v>0.06568752231123205</v>
      </c>
      <c r="F20" s="17">
        <f t="shared" si="0"/>
        <v>0.07325075650935206</v>
      </c>
      <c r="G20" s="17">
        <f t="shared" si="0"/>
        <v>0.08672892123705198</v>
      </c>
      <c r="H20" s="17">
        <f t="shared" si="0"/>
        <v>0.07863001816911024</v>
      </c>
      <c r="I20" s="17">
        <f t="shared" si="0"/>
        <v>0.08106151643378547</v>
      </c>
      <c r="J20" s="17">
        <f t="shared" si="0"/>
        <v>0.08548825382308822</v>
      </c>
      <c r="K20" s="17">
        <f t="shared" si="0"/>
        <v>0.12524392415211272</v>
      </c>
      <c r="L20" s="17">
        <f t="shared" si="0"/>
        <v>0.1266880564241673</v>
      </c>
      <c r="M20" s="17">
        <f t="shared" si="0"/>
        <v>0.1299823818485989</v>
      </c>
      <c r="N20" s="17">
        <f t="shared" si="0"/>
        <v>0.127724053654655</v>
      </c>
      <c r="O20" s="18">
        <f t="shared" si="0"/>
        <v>0.14217720416054022</v>
      </c>
    </row>
    <row r="21" spans="2:15" ht="12.75">
      <c r="B21" s="7" t="s">
        <v>9</v>
      </c>
      <c r="C21" s="17">
        <f t="shared" si="0"/>
        <v>0.17517619276041474</v>
      </c>
      <c r="D21" s="17">
        <f t="shared" si="0"/>
        <v>0.1259188382568326</v>
      </c>
      <c r="E21" s="17">
        <f t="shared" si="0"/>
        <v>0.115040094511381</v>
      </c>
      <c r="F21" s="17">
        <f t="shared" si="0"/>
        <v>0.11452521042998018</v>
      </c>
      <c r="G21" s="17">
        <f t="shared" si="0"/>
        <v>0.1288224840185169</v>
      </c>
      <c r="H21" s="17">
        <f t="shared" si="0"/>
        <v>0.14516342371819416</v>
      </c>
      <c r="I21" s="17">
        <f t="shared" si="0"/>
        <v>0.16373941151221563</v>
      </c>
      <c r="J21" s="17">
        <f t="shared" si="0"/>
        <v>0.17429713826685148</v>
      </c>
      <c r="K21" s="17">
        <f t="shared" si="0"/>
        <v>0.17670106451564713</v>
      </c>
      <c r="L21" s="17">
        <f t="shared" si="0"/>
        <v>0.15231731318364827</v>
      </c>
      <c r="M21" s="17">
        <f t="shared" si="0"/>
        <v>0.1561525052802172</v>
      </c>
      <c r="N21" s="17">
        <f t="shared" si="0"/>
        <v>0.1109702122528516</v>
      </c>
      <c r="O21" s="18"/>
    </row>
    <row r="22" spans="2:15" ht="12.75">
      <c r="B22" s="7" t="s">
        <v>1</v>
      </c>
      <c r="C22" s="17">
        <f t="shared" si="0"/>
        <v>0.17755228684369836</v>
      </c>
      <c r="D22" s="17">
        <f t="shared" si="0"/>
        <v>0.17694440930306884</v>
      </c>
      <c r="E22" s="17">
        <f t="shared" si="0"/>
        <v>0.17122934262872286</v>
      </c>
      <c r="F22" s="17">
        <f t="shared" si="0"/>
        <v>0.17092867969674608</v>
      </c>
      <c r="G22" s="17">
        <f t="shared" si="0"/>
        <v>0.16987362607465448</v>
      </c>
      <c r="H22" s="17">
        <f t="shared" si="0"/>
        <v>0.11266148318827603</v>
      </c>
      <c r="I22" s="17">
        <f t="shared" si="0"/>
        <v>0.1102508086549219</v>
      </c>
      <c r="J22" s="17">
        <f t="shared" si="0"/>
        <v>0.14502092801382863</v>
      </c>
      <c r="K22" s="17">
        <f t="shared" si="0"/>
        <v>0.13718291614574665</v>
      </c>
      <c r="L22" s="17">
        <f t="shared" si="0"/>
        <v>0.16283283249156197</v>
      </c>
      <c r="M22" s="17">
        <f t="shared" si="0"/>
        <v>0.1708641404805915</v>
      </c>
      <c r="N22" s="17">
        <f t="shared" si="0"/>
        <v>0.15790128061668532</v>
      </c>
      <c r="O22" s="19"/>
    </row>
    <row r="23" spans="2:15" ht="12.75">
      <c r="B23" s="7" t="s">
        <v>2</v>
      </c>
      <c r="C23" s="17">
        <f t="shared" si="0"/>
        <v>0.15214657415437988</v>
      </c>
      <c r="D23" s="17">
        <f t="shared" si="0"/>
        <v>0.14179871672161368</v>
      </c>
      <c r="E23" s="17">
        <f t="shared" si="0"/>
        <v>0.14320263832905825</v>
      </c>
      <c r="F23" s="17">
        <f t="shared" si="0"/>
        <v>0.1644614563901829</v>
      </c>
      <c r="G23" s="17">
        <f t="shared" si="0"/>
        <v>0.17888730168378822</v>
      </c>
      <c r="H23" s="17">
        <f t="shared" si="0"/>
        <v>0.1406171860993952</v>
      </c>
      <c r="I23" s="17">
        <f t="shared" si="0"/>
        <v>0.13637789280376195</v>
      </c>
      <c r="J23" s="17">
        <f t="shared" si="0"/>
        <v>0.14472840113980517</v>
      </c>
      <c r="K23" s="17">
        <f t="shared" si="0"/>
        <v>0.08068185982177692</v>
      </c>
      <c r="L23" s="17">
        <f t="shared" si="0"/>
        <v>0.16040248813150282</v>
      </c>
      <c r="M23" s="17">
        <f t="shared" si="0"/>
        <v>0.07050488375292337</v>
      </c>
      <c r="N23" s="17">
        <f t="shared" si="0"/>
        <v>0.14367731488296775</v>
      </c>
      <c r="O23" s="19"/>
    </row>
    <row r="24" spans="2:15" ht="12.75">
      <c r="B24" s="11" t="s">
        <v>3</v>
      </c>
      <c r="C24" s="20">
        <f t="shared" si="0"/>
        <v>0.07929940666362391</v>
      </c>
      <c r="D24" s="20">
        <f t="shared" si="0"/>
        <v>0.0574203796961378</v>
      </c>
      <c r="E24" s="20">
        <f t="shared" si="0"/>
        <v>0.0670586720758774</v>
      </c>
      <c r="F24" s="20">
        <f t="shared" si="0"/>
        <v>0.07447466354856482</v>
      </c>
      <c r="G24" s="20">
        <f t="shared" si="0"/>
        <v>0.08614058321133522</v>
      </c>
      <c r="H24" s="20">
        <f t="shared" si="0"/>
        <v>0.08599927029231232</v>
      </c>
      <c r="I24" s="20">
        <f t="shared" si="0"/>
        <v>0.09544314628994853</v>
      </c>
      <c r="J24" s="20">
        <f t="shared" si="0"/>
        <v>0.09686699486335675</v>
      </c>
      <c r="K24" s="20">
        <f t="shared" si="0"/>
        <v>0.12459948496308575</v>
      </c>
      <c r="L24" s="20">
        <f t="shared" si="0"/>
        <v>0.09659892016968762</v>
      </c>
      <c r="M24" s="20">
        <f t="shared" si="0"/>
        <v>0.08146473422778619</v>
      </c>
      <c r="N24" s="20">
        <f t="shared" si="0"/>
        <v>-0.3281242645328313</v>
      </c>
      <c r="O24" s="21"/>
    </row>
    <row r="25" spans="13:22" ht="6" customHeight="1"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2:15" ht="12.75">
      <c r="B26" s="1" t="s">
        <v>10</v>
      </c>
      <c r="C26" s="3">
        <v>1991</v>
      </c>
      <c r="D26" s="3">
        <v>1992</v>
      </c>
      <c r="E26" s="3">
        <v>1993</v>
      </c>
      <c r="F26" s="3">
        <v>1994</v>
      </c>
      <c r="G26" s="3">
        <v>1995</v>
      </c>
      <c r="H26" s="3">
        <v>1996</v>
      </c>
      <c r="I26" s="3">
        <v>1997</v>
      </c>
      <c r="J26" s="3">
        <v>1998</v>
      </c>
      <c r="K26" s="3">
        <v>1999</v>
      </c>
      <c r="L26" s="2">
        <v>2000</v>
      </c>
      <c r="M26" s="2" t="s">
        <v>7</v>
      </c>
      <c r="N26" s="2" t="s">
        <v>8</v>
      </c>
      <c r="O26" s="4">
        <v>2003</v>
      </c>
    </row>
    <row r="27" spans="2:15" ht="13.5">
      <c r="B27" s="7" t="s">
        <v>0</v>
      </c>
      <c r="C27" s="23">
        <v>1806.401980935896</v>
      </c>
      <c r="D27" s="9">
        <v>1872.4</v>
      </c>
      <c r="E27" s="9">
        <v>2780.82</v>
      </c>
      <c r="F27" s="9">
        <v>2718.28</v>
      </c>
      <c r="G27" s="9">
        <v>3885.5</v>
      </c>
      <c r="H27" s="9">
        <v>4429.15</v>
      </c>
      <c r="I27" s="9">
        <v>7090.46</v>
      </c>
      <c r="J27" s="9">
        <v>7123.75</v>
      </c>
      <c r="K27" s="9">
        <v>7172.68</v>
      </c>
      <c r="L27" s="9">
        <v>8056.41</v>
      </c>
      <c r="M27" s="9">
        <v>8008.63</v>
      </c>
      <c r="N27" s="9">
        <v>8462.48</v>
      </c>
      <c r="O27" s="10">
        <v>10755.39</v>
      </c>
    </row>
    <row r="28" spans="2:15" ht="13.5">
      <c r="B28" s="7" t="s">
        <v>5</v>
      </c>
      <c r="C28" s="23">
        <f>443471.634665/166.386</f>
        <v>2665.3182038452755</v>
      </c>
      <c r="D28" s="9">
        <v>2885.69</v>
      </c>
      <c r="E28" s="9">
        <v>4481.86</v>
      </c>
      <c r="F28" s="9">
        <v>4837.93</v>
      </c>
      <c r="G28" s="9">
        <v>5845.82</v>
      </c>
      <c r="H28" s="9">
        <v>7976.82</v>
      </c>
      <c r="I28" s="9">
        <v>14657.79</v>
      </c>
      <c r="J28" s="9">
        <v>19836.96</v>
      </c>
      <c r="K28" s="9">
        <v>41225.97</v>
      </c>
      <c r="L28" s="9">
        <v>51476.52</v>
      </c>
      <c r="M28" s="9">
        <v>44870.65</v>
      </c>
      <c r="N28" s="9">
        <v>31185.34</v>
      </c>
      <c r="O28" s="10">
        <v>44775.26</v>
      </c>
    </row>
    <row r="29" spans="2:15" ht="13.5">
      <c r="B29" s="7" t="s">
        <v>9</v>
      </c>
      <c r="C29" s="23">
        <v>3748.5124950416503</v>
      </c>
      <c r="D29" s="9">
        <v>3248.71</v>
      </c>
      <c r="E29" s="9">
        <v>4394.08</v>
      </c>
      <c r="F29" s="9">
        <v>4532.91</v>
      </c>
      <c r="G29" s="9">
        <v>5902.35</v>
      </c>
      <c r="H29" s="9">
        <v>9468.08</v>
      </c>
      <c r="I29" s="9">
        <v>20039.9</v>
      </c>
      <c r="J29" s="9">
        <v>27316</v>
      </c>
      <c r="K29" s="9">
        <v>29877.94</v>
      </c>
      <c r="L29" s="9">
        <v>50654.25</v>
      </c>
      <c r="M29" s="9">
        <v>44422.35</v>
      </c>
      <c r="N29" s="9">
        <v>29146.18</v>
      </c>
      <c r="O29" s="10">
        <v>34994.58</v>
      </c>
    </row>
    <row r="30" spans="2:15" ht="13.5">
      <c r="B30" s="7" t="s">
        <v>1</v>
      </c>
      <c r="C30" s="23">
        <v>4531.72742899042</v>
      </c>
      <c r="D30" s="9">
        <v>5789.65</v>
      </c>
      <c r="E30" s="9">
        <v>10626.09</v>
      </c>
      <c r="F30" s="9">
        <v>8375.86</v>
      </c>
      <c r="G30" s="9">
        <v>10735.48</v>
      </c>
      <c r="H30" s="9">
        <v>14438.98</v>
      </c>
      <c r="I30" s="9">
        <v>16908.02</v>
      </c>
      <c r="J30" s="9">
        <v>21576.8</v>
      </c>
      <c r="K30" s="9">
        <v>20867.99</v>
      </c>
      <c r="L30" s="9">
        <v>19216.34</v>
      </c>
      <c r="M30" s="9">
        <v>18602.26</v>
      </c>
      <c r="N30" s="9">
        <v>11805.08</v>
      </c>
      <c r="O30" s="10">
        <v>16145.96</v>
      </c>
    </row>
    <row r="31" spans="2:15" ht="13.5">
      <c r="B31" s="7" t="s">
        <v>2</v>
      </c>
      <c r="C31" s="23">
        <f>750000/166.386</f>
        <v>4507.5907828783675</v>
      </c>
      <c r="D31" s="9">
        <v>4985.39</v>
      </c>
      <c r="E31" s="9">
        <v>8023.5</v>
      </c>
      <c r="F31" s="9">
        <v>6436.84</v>
      </c>
      <c r="G31" s="9">
        <v>7167.07</v>
      </c>
      <c r="H31" s="9">
        <v>8979.11</v>
      </c>
      <c r="I31" s="9">
        <v>11719.73</v>
      </c>
      <c r="J31" s="9">
        <v>13648.98</v>
      </c>
      <c r="K31" s="9">
        <v>26242.79</v>
      </c>
      <c r="L31" s="9">
        <v>20779.07</v>
      </c>
      <c r="M31" s="9">
        <v>19997.72</v>
      </c>
      <c r="N31" s="9">
        <v>15382.87</v>
      </c>
      <c r="O31" s="10">
        <v>18874.54</v>
      </c>
    </row>
    <row r="32" spans="2:15" ht="13.5">
      <c r="B32" s="11" t="s">
        <v>3</v>
      </c>
      <c r="C32" s="24">
        <v>6852.481578979001</v>
      </c>
      <c r="D32" s="13">
        <v>6351.09</v>
      </c>
      <c r="E32" s="13">
        <v>10390.15</v>
      </c>
      <c r="F32" s="13">
        <v>8780.05</v>
      </c>
      <c r="G32" s="13">
        <v>9485.84</v>
      </c>
      <c r="H32" s="13">
        <v>17023.69</v>
      </c>
      <c r="I32" s="13">
        <v>24561.54</v>
      </c>
      <c r="J32" s="13">
        <v>39644.66</v>
      </c>
      <c r="K32" s="13">
        <v>80917.75</v>
      </c>
      <c r="L32" s="13">
        <v>76396.44</v>
      </c>
      <c r="M32" s="13">
        <v>70218.81</v>
      </c>
      <c r="N32" s="13">
        <v>41461.42</v>
      </c>
      <c r="O32" s="14">
        <v>57686.55</v>
      </c>
    </row>
    <row r="34" spans="2:15" ht="12.75">
      <c r="B34" s="1" t="s">
        <v>11</v>
      </c>
      <c r="C34" s="3">
        <v>1991</v>
      </c>
      <c r="D34" s="3">
        <v>1992</v>
      </c>
      <c r="E34" s="3">
        <v>1993</v>
      </c>
      <c r="F34" s="3">
        <v>1994</v>
      </c>
      <c r="G34" s="3">
        <v>1995</v>
      </c>
      <c r="H34" s="3">
        <v>1996</v>
      </c>
      <c r="I34" s="3">
        <v>1997</v>
      </c>
      <c r="J34" s="3">
        <v>1998</v>
      </c>
      <c r="K34" s="3">
        <v>1999</v>
      </c>
      <c r="L34" s="2">
        <v>2000</v>
      </c>
      <c r="M34" s="2" t="s">
        <v>7</v>
      </c>
      <c r="N34" s="2" t="s">
        <v>8</v>
      </c>
      <c r="O34" s="4">
        <v>2003</v>
      </c>
    </row>
    <row r="35" spans="2:15" ht="12.75">
      <c r="B35" s="7" t="s">
        <v>0</v>
      </c>
      <c r="C35" s="25">
        <f aca="true" t="shared" si="1" ref="C35:C40">C27/C11</f>
        <v>6.678962689718006</v>
      </c>
      <c r="D35" s="25">
        <f aca="true" t="shared" si="2" ref="D35:O40">D27/C11</f>
        <v>6.92298274260572</v>
      </c>
      <c r="E35" s="25">
        <f t="shared" si="2"/>
        <v>9.205370083759425</v>
      </c>
      <c r="F35" s="25">
        <f t="shared" si="2"/>
        <v>8.388518205389767</v>
      </c>
      <c r="G35" s="25">
        <f t="shared" si="2"/>
        <v>11.833808698358077</v>
      </c>
      <c r="H35" s="25">
        <f t="shared" si="2"/>
        <v>12.820509931804738</v>
      </c>
      <c r="I35" s="25">
        <f t="shared" si="2"/>
        <v>19.339583580210487</v>
      </c>
      <c r="J35" s="25">
        <f t="shared" si="2"/>
        <v>17.987863348711567</v>
      </c>
      <c r="K35" s="25">
        <f t="shared" si="2"/>
        <v>17.652775411649852</v>
      </c>
      <c r="L35" s="25">
        <f t="shared" si="2"/>
        <v>18.617765935566766</v>
      </c>
      <c r="M35" s="25">
        <f t="shared" si="2"/>
        <v>16.325584998277467</v>
      </c>
      <c r="N35" s="25">
        <f t="shared" si="2"/>
        <v>14.977840707964601</v>
      </c>
      <c r="O35" s="26">
        <f t="shared" si="2"/>
        <v>16.991137440758294</v>
      </c>
    </row>
    <row r="36" spans="2:15" ht="12.75">
      <c r="B36" s="7" t="s">
        <v>5</v>
      </c>
      <c r="C36" s="25">
        <f t="shared" si="1"/>
        <v>8.050824825085325</v>
      </c>
      <c r="D36" s="25">
        <f t="shared" si="2"/>
        <v>8.716476950475638</v>
      </c>
      <c r="E36" s="25">
        <f t="shared" si="2"/>
        <v>12.70346424244489</v>
      </c>
      <c r="F36" s="25">
        <f t="shared" si="2"/>
        <v>13.296615751499035</v>
      </c>
      <c r="G36" s="25">
        <f t="shared" si="2"/>
        <v>13.99071670147579</v>
      </c>
      <c r="H36" s="25">
        <f t="shared" si="2"/>
        <v>15.612831259278428</v>
      </c>
      <c r="I36" s="25">
        <f t="shared" si="2"/>
        <v>25.237238810600495</v>
      </c>
      <c r="J36" s="25">
        <f t="shared" si="2"/>
        <v>32.532895958365366</v>
      </c>
      <c r="K36" s="27">
        <f t="shared" si="2"/>
        <v>61.97752217662366</v>
      </c>
      <c r="L36" s="27">
        <f t="shared" si="2"/>
        <v>51.20826319606337</v>
      </c>
      <c r="M36" s="25">
        <f t="shared" si="2"/>
        <v>19.870614811032613</v>
      </c>
      <c r="N36" s="25">
        <f t="shared" si="2"/>
        <v>12.54285579834799</v>
      </c>
      <c r="O36" s="26">
        <f t="shared" si="2"/>
        <v>19.925114933091606</v>
      </c>
    </row>
    <row r="37" spans="2:15" ht="12.75">
      <c r="B37" s="7" t="s">
        <v>9</v>
      </c>
      <c r="C37" s="25">
        <f t="shared" si="1"/>
        <v>6.56878956071154</v>
      </c>
      <c r="D37" s="25">
        <f t="shared" si="2"/>
        <v>5.692949499836755</v>
      </c>
      <c r="E37" s="25">
        <f t="shared" si="2"/>
        <v>10.028164964200476</v>
      </c>
      <c r="F37" s="25">
        <f t="shared" si="2"/>
        <v>10.610012847436169</v>
      </c>
      <c r="G37" s="25">
        <f t="shared" si="2"/>
        <v>13.577608282870179</v>
      </c>
      <c r="H37" s="25">
        <f t="shared" si="2"/>
        <v>18.751335613297943</v>
      </c>
      <c r="I37" s="25">
        <f t="shared" si="2"/>
        <v>31.981189347784387</v>
      </c>
      <c r="J37" s="25">
        <f t="shared" si="2"/>
        <v>34.7360213383877</v>
      </c>
      <c r="K37" s="25">
        <f t="shared" si="2"/>
        <v>30.386741594376527</v>
      </c>
      <c r="L37" s="27">
        <f t="shared" si="2"/>
        <v>41.18007393093222</v>
      </c>
      <c r="M37" s="25">
        <f t="shared" si="2"/>
        <v>19.90171082041157</v>
      </c>
      <c r="N37" s="25">
        <f t="shared" si="2"/>
        <v>12.332643348216251</v>
      </c>
      <c r="O37" s="26">
        <f t="shared" si="2"/>
        <v>20.355994227309296</v>
      </c>
    </row>
    <row r="38" spans="2:15" ht="12.75">
      <c r="B38" s="7" t="s">
        <v>1</v>
      </c>
      <c r="C38" s="25">
        <f t="shared" si="1"/>
        <v>8.059084447579654</v>
      </c>
      <c r="D38" s="25">
        <f t="shared" si="2"/>
        <v>10.296135194151407</v>
      </c>
      <c r="E38" s="25">
        <f t="shared" si="2"/>
        <v>16.63263634408602</v>
      </c>
      <c r="F38" s="25">
        <f t="shared" si="2"/>
        <v>11.930400229084093</v>
      </c>
      <c r="G38" s="25">
        <f t="shared" si="2"/>
        <v>13.457850455668735</v>
      </c>
      <c r="H38" s="25">
        <f t="shared" si="2"/>
        <v>16.032005540629818</v>
      </c>
      <c r="I38" s="25">
        <f t="shared" si="2"/>
        <v>17.043023576465455</v>
      </c>
      <c r="J38" s="25">
        <f t="shared" si="2"/>
        <v>21.53073277758453</v>
      </c>
      <c r="K38" s="25">
        <f t="shared" si="2"/>
        <v>19.019387724120556</v>
      </c>
      <c r="L38" s="25">
        <f t="shared" si="2"/>
        <v>15.03543306344138</v>
      </c>
      <c r="M38" s="25">
        <f t="shared" si="2"/>
        <v>13.225408737987703</v>
      </c>
      <c r="N38" s="25">
        <f t="shared" si="2"/>
        <v>7.981798512508451</v>
      </c>
      <c r="O38" s="26">
        <f t="shared" si="2"/>
        <v>12.713354330708661</v>
      </c>
    </row>
    <row r="39" spans="2:15" ht="12.75">
      <c r="B39" s="7" t="s">
        <v>2</v>
      </c>
      <c r="C39" s="25">
        <f t="shared" si="1"/>
        <v>10.688328345446774</v>
      </c>
      <c r="D39" s="25">
        <f t="shared" si="2"/>
        <v>11.821278331765713</v>
      </c>
      <c r="E39" s="25">
        <f t="shared" si="2"/>
        <v>18.541639875</v>
      </c>
      <c r="F39" s="25">
        <f t="shared" si="2"/>
        <v>13.3684507107372</v>
      </c>
      <c r="G39" s="25">
        <f t="shared" si="2"/>
        <v>12.318834220220447</v>
      </c>
      <c r="H39" s="25">
        <f t="shared" si="2"/>
        <v>12.691655239009473</v>
      </c>
      <c r="I39" s="25">
        <f t="shared" si="2"/>
        <v>16.356033247051716</v>
      </c>
      <c r="J39" s="25">
        <f t="shared" si="2"/>
        <v>18.00979544703326</v>
      </c>
      <c r="K39" s="25">
        <f t="shared" si="2"/>
        <v>30.006754334192355</v>
      </c>
      <c r="L39" s="25">
        <f t="shared" si="2"/>
        <v>20.560349007260758</v>
      </c>
      <c r="M39" s="25">
        <f t="shared" si="2"/>
        <v>8.23320070879472</v>
      </c>
      <c r="N39" s="25">
        <f t="shared" si="2"/>
        <v>15.00767804878049</v>
      </c>
      <c r="O39" s="26">
        <f t="shared" si="2"/>
        <v>9.669334016393442</v>
      </c>
    </row>
    <row r="40" spans="2:15" ht="12.75">
      <c r="B40" s="11" t="s">
        <v>3</v>
      </c>
      <c r="C40" s="28">
        <f t="shared" si="1"/>
        <v>10.937072529665123</v>
      </c>
      <c r="D40" s="28">
        <f t="shared" si="2"/>
        <v>10.136814112060778</v>
      </c>
      <c r="E40" s="28">
        <f t="shared" si="2"/>
        <v>21.41800260047574</v>
      </c>
      <c r="F40" s="28">
        <f t="shared" si="2"/>
        <v>15.15951933026866</v>
      </c>
      <c r="G40" s="28">
        <f t="shared" si="2"/>
        <v>14.015975545609548</v>
      </c>
      <c r="H40" s="28">
        <f t="shared" si="2"/>
        <v>21.262807845571785</v>
      </c>
      <c r="I40" s="28">
        <f t="shared" si="2"/>
        <v>25.49691415405348</v>
      </c>
      <c r="J40" s="28">
        <f t="shared" si="2"/>
        <v>34.705946968952404</v>
      </c>
      <c r="K40" s="29">
        <f t="shared" si="2"/>
        <v>61.877623131756</v>
      </c>
      <c r="L40" s="28">
        <f t="shared" si="2"/>
        <v>42.3296581277562</v>
      </c>
      <c r="M40" s="28">
        <f t="shared" si="2"/>
        <v>28.03358737788495</v>
      </c>
      <c r="N40" s="28">
        <f t="shared" si="2"/>
        <v>19.679714829529004</v>
      </c>
      <c r="O40" s="30">
        <f t="shared" si="2"/>
        <v>-10.344023454310715</v>
      </c>
    </row>
    <row r="42" spans="2:15" ht="12.75">
      <c r="B42" s="1" t="s">
        <v>14</v>
      </c>
      <c r="C42" s="3">
        <v>1991</v>
      </c>
      <c r="D42" s="3">
        <v>1992</v>
      </c>
      <c r="E42" s="3">
        <v>1993</v>
      </c>
      <c r="F42" s="3">
        <v>1994</v>
      </c>
      <c r="G42" s="3">
        <v>1995</v>
      </c>
      <c r="H42" s="3">
        <v>1996</v>
      </c>
      <c r="I42" s="3">
        <v>1997</v>
      </c>
      <c r="J42" s="3">
        <v>1998</v>
      </c>
      <c r="K42" s="3">
        <v>1999</v>
      </c>
      <c r="L42" s="2">
        <v>2000</v>
      </c>
      <c r="M42" s="2" t="s">
        <v>7</v>
      </c>
      <c r="N42" s="2" t="s">
        <v>8</v>
      </c>
      <c r="O42" s="4">
        <v>2003</v>
      </c>
    </row>
    <row r="43" spans="2:15" ht="12.75">
      <c r="B43" s="7" t="s">
        <v>0</v>
      </c>
      <c r="C43" s="25">
        <f>C27/C3</f>
        <v>1.5049294752074185</v>
      </c>
      <c r="D43" s="25">
        <f aca="true" t="shared" si="3" ref="D43:O46">D27/D3</f>
        <v>1.3815571902439026</v>
      </c>
      <c r="E43" s="25">
        <f t="shared" si="3"/>
        <v>1.789008643732915</v>
      </c>
      <c r="F43" s="25">
        <f t="shared" si="3"/>
        <v>1.5758356308447035</v>
      </c>
      <c r="G43" s="25">
        <f t="shared" si="3"/>
        <v>2.0293395956342817</v>
      </c>
      <c r="H43" s="25">
        <f t="shared" si="3"/>
        <v>2.155217340913677</v>
      </c>
      <c r="I43" s="25">
        <f t="shared" si="3"/>
        <v>3.8663322056139084</v>
      </c>
      <c r="J43" s="25">
        <f t="shared" si="3"/>
        <v>3.8901197845044027</v>
      </c>
      <c r="K43" s="25">
        <f t="shared" si="3"/>
        <v>3.962806629834254</v>
      </c>
      <c r="L43" s="25">
        <f t="shared" si="3"/>
        <v>3.9357156814851</v>
      </c>
      <c r="M43" s="25">
        <f t="shared" si="3"/>
        <v>3.488079268292683</v>
      </c>
      <c r="N43" s="25">
        <f t="shared" si="3"/>
        <v>3.2724207269914927</v>
      </c>
      <c r="O43" s="26">
        <f t="shared" si="3"/>
        <v>3.30122467771639</v>
      </c>
    </row>
    <row r="44" spans="2:15" ht="12.75">
      <c r="B44" s="7" t="s">
        <v>5</v>
      </c>
      <c r="C44" s="25">
        <f>C28/C4</f>
        <v>0.5387822071012027</v>
      </c>
      <c r="D44" s="25">
        <f t="shared" si="3"/>
        <v>0.5375143058940485</v>
      </c>
      <c r="E44" s="25">
        <f t="shared" si="3"/>
        <v>0.8091382010175548</v>
      </c>
      <c r="F44" s="25">
        <f t="shared" si="3"/>
        <v>0.8481374075752085</v>
      </c>
      <c r="G44" s="25">
        <f t="shared" si="3"/>
        <v>0.992341735476229</v>
      </c>
      <c r="H44" s="25">
        <f t="shared" si="3"/>
        <v>1.0799198154936214</v>
      </c>
      <c r="I44" s="25">
        <f t="shared" si="3"/>
        <v>1.9486364679665826</v>
      </c>
      <c r="J44" s="25">
        <f t="shared" si="3"/>
        <v>2.549440557377606</v>
      </c>
      <c r="K44" s="27">
        <f t="shared" si="3"/>
        <v>5.13639502203147</v>
      </c>
      <c r="L44" s="25">
        <f t="shared" si="3"/>
        <v>2.8879774426308082</v>
      </c>
      <c r="M44" s="25">
        <f t="shared" si="3"/>
        <v>2.345809807611878</v>
      </c>
      <c r="N44" s="25">
        <f t="shared" si="3"/>
        <v>1.7724985790610435</v>
      </c>
      <c r="O44" s="26">
        <f t="shared" si="3"/>
        <v>2.438341229646572</v>
      </c>
    </row>
    <row r="45" spans="2:15" ht="12.75">
      <c r="B45" s="7" t="s">
        <v>9</v>
      </c>
      <c r="C45" s="25">
        <f>C29/C5</f>
        <v>1.1506955462898047</v>
      </c>
      <c r="D45" s="25">
        <f t="shared" si="3"/>
        <v>0.9335877906085058</v>
      </c>
      <c r="E45" s="25">
        <f t="shared" si="3"/>
        <v>1.1831941203563596</v>
      </c>
      <c r="F45" s="25">
        <f t="shared" si="3"/>
        <v>1.1941984711921514</v>
      </c>
      <c r="G45" s="25">
        <f t="shared" si="3"/>
        <v>1.5058680404072</v>
      </c>
      <c r="H45" s="25">
        <f t="shared" si="3"/>
        <v>2.193401731880678</v>
      </c>
      <c r="I45" s="25">
        <f t="shared" si="3"/>
        <v>4.172647946499746</v>
      </c>
      <c r="J45" s="25">
        <f t="shared" si="3"/>
        <v>4.842179029582571</v>
      </c>
      <c r="K45" s="25">
        <f t="shared" si="3"/>
        <v>4.292013202154544</v>
      </c>
      <c r="L45" s="25">
        <f t="shared" si="3"/>
        <v>3.4566391280146407</v>
      </c>
      <c r="M45" s="25">
        <f t="shared" si="3"/>
        <v>2.9351142803793695</v>
      </c>
      <c r="N45" s="25">
        <f t="shared" si="3"/>
        <v>1.8813932991414946</v>
      </c>
      <c r="O45" s="26"/>
    </row>
    <row r="46" spans="2:15" ht="12.75">
      <c r="B46" s="7" t="s">
        <v>1</v>
      </c>
      <c r="C46" s="25">
        <f>C30/C6</f>
        <v>1.430908873534251</v>
      </c>
      <c r="D46" s="25">
        <f t="shared" si="3"/>
        <v>1.6035287756263856</v>
      </c>
      <c r="E46" s="25">
        <f t="shared" si="3"/>
        <v>2.591655566445129</v>
      </c>
      <c r="F46" s="25">
        <f t="shared" si="3"/>
        <v>1.7947277526783265</v>
      </c>
      <c r="G46" s="25">
        <f t="shared" si="3"/>
        <v>2.0248775429861787</v>
      </c>
      <c r="H46" s="25">
        <f t="shared" si="3"/>
        <v>1.6397055670612517</v>
      </c>
      <c r="I46" s="25">
        <f t="shared" si="3"/>
        <v>1.8601429102320306</v>
      </c>
      <c r="J46" s="25">
        <f t="shared" si="3"/>
        <v>2.8518956314508843</v>
      </c>
      <c r="K46" s="25">
        <f t="shared" si="3"/>
        <v>2.239886013113637</v>
      </c>
      <c r="L46" s="25">
        <f t="shared" si="3"/>
        <v>2.2246210618216633</v>
      </c>
      <c r="M46" s="25">
        <f t="shared" si="3"/>
        <v>2.1490596118299443</v>
      </c>
      <c r="N46" s="25">
        <f t="shared" si="3"/>
        <v>1.467745865970409</v>
      </c>
      <c r="O46" s="26"/>
    </row>
    <row r="47" spans="2:15" ht="12.75">
      <c r="B47" s="7" t="s">
        <v>2</v>
      </c>
      <c r="C47" s="25">
        <f aca="true" t="shared" si="4" ref="C47:O48">C31/C7</f>
        <v>1.6261925411968778</v>
      </c>
      <c r="D47" s="25">
        <f t="shared" si="4"/>
        <v>1.633637610809789</v>
      </c>
      <c r="E47" s="25">
        <f t="shared" si="4"/>
        <v>2.386290110734746</v>
      </c>
      <c r="F47" s="25">
        <f t="shared" si="4"/>
        <v>1.8195534198428152</v>
      </c>
      <c r="G47" s="25">
        <f t="shared" si="4"/>
        <v>1.812200031943347</v>
      </c>
      <c r="H47" s="25">
        <f t="shared" si="4"/>
        <v>1.7621061752342404</v>
      </c>
      <c r="I47" s="25">
        <f t="shared" si="4"/>
        <v>2.108968849735351</v>
      </c>
      <c r="J47" s="25">
        <f t="shared" si="4"/>
        <v>2.2587230266302645</v>
      </c>
      <c r="K47" s="25">
        <f t="shared" si="4"/>
        <v>2.0950301731305663</v>
      </c>
      <c r="L47" s="25">
        <f t="shared" si="4"/>
        <v>1.3722253128391093</v>
      </c>
      <c r="M47" s="25">
        <f t="shared" si="4"/>
        <v>1.3755482184619618</v>
      </c>
      <c r="N47" s="25">
        <f t="shared" si="4"/>
        <v>1.1322589430295893</v>
      </c>
      <c r="O47" s="26"/>
    </row>
    <row r="48" spans="2:15" ht="12.75">
      <c r="B48" s="11" t="s">
        <v>3</v>
      </c>
      <c r="C48" s="28">
        <f t="shared" si="4"/>
        <v>0.8673033622394645</v>
      </c>
      <c r="D48" s="28">
        <f t="shared" si="4"/>
        <v>0.7517466070286539</v>
      </c>
      <c r="E48" s="28">
        <f t="shared" si="4"/>
        <v>1.20299883991914</v>
      </c>
      <c r="F48" s="28">
        <f t="shared" si="4"/>
        <v>0.9661689471313748</v>
      </c>
      <c r="G48" s="28">
        <f t="shared" si="4"/>
        <v>1.0205881349549166</v>
      </c>
      <c r="H48" s="28">
        <f t="shared" si="4"/>
        <v>1.5197792013671285</v>
      </c>
      <c r="I48" s="28">
        <f t="shared" si="4"/>
        <v>2.052199332942983</v>
      </c>
      <c r="J48" s="28">
        <f t="shared" si="4"/>
        <v>2.936637559359883</v>
      </c>
      <c r="K48" s="28">
        <f t="shared" si="4"/>
        <v>5.586395574888329</v>
      </c>
      <c r="L48" s="28">
        <f t="shared" si="4"/>
        <v>2.946256845352873</v>
      </c>
      <c r="M48" s="28">
        <f t="shared" si="4"/>
        <v>2.715174455428546</v>
      </c>
      <c r="N48" s="28">
        <f t="shared" si="4"/>
        <v>2.439481054365733</v>
      </c>
      <c r="O48" s="3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2004-02-27T10:15:20Z</dcterms:created>
  <dcterms:modified xsi:type="dcterms:W3CDTF">2004-03-09T16:48:54Z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-1382731936</vt:i4>
  </property>
  <property fmtid="{D5CDD505-2E9C-101B-9397-08002B2CF9AE}" pid="4" name="_EmailSubje">
    <vt:lpwstr>Cambiar estas tablas cap 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