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65" windowWidth="11415" windowHeight="6945" activeTab="0"/>
  </bookViews>
  <sheets>
    <sheet name="24.8 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<sst xmlns="http://schemas.openxmlformats.org/spreadsheetml/2006/main" count="39" uniqueCount="26">
  <si>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aumento</t>
  </si>
  <si>
    <t>Fecha</t>
  </si>
  <si>
    <t>España</t>
  </si>
  <si>
    <t>Alemania</t>
  </si>
  <si>
    <t xml:space="preserve">Japón </t>
  </si>
  <si>
    <t>Rent. IBEX</t>
  </si>
  <si>
    <t xml:space="preserve">Rent. DAX </t>
  </si>
  <si>
    <t>Rent. NIKKEI</t>
  </si>
  <si>
    <t>Rent. S&amp;P</t>
  </si>
  <si>
    <t>Rentabilidad de</t>
  </si>
  <si>
    <t xml:space="preserve">Aumento de tipos en </t>
  </si>
  <si>
    <t>IBEX</t>
  </si>
  <si>
    <t xml:space="preserve">DAX </t>
  </si>
  <si>
    <t>NIKKEI</t>
  </si>
  <si>
    <t>Japón</t>
  </si>
  <si>
    <t>USA</t>
  </si>
  <si>
    <t>Rentabilidad IBEX</t>
  </si>
  <si>
    <t xml:space="preserve">Rentabilidad DAX </t>
  </si>
  <si>
    <t>Rentabilidad NIKKEI</t>
  </si>
  <si>
    <t>Rentabilidad S&amp;P</t>
  </si>
  <si>
    <t>∆ tipos España</t>
  </si>
  <si>
    <t>∆ tipos Alemania</t>
  </si>
  <si>
    <t>∆ tipos Japón</t>
  </si>
  <si>
    <t>∆ tipos USA</t>
  </si>
  <si>
    <t>Tipos</t>
  </si>
  <si>
    <t>S&amp;P 500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</si>
</sst>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m\-yy"/>
    <numFmt numFmtId="182" formatCode="0.000"/>
    <numFmt numFmtId="183" formatCode="#,##0.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sz val="8"/>
      <name val="Arial Narrow"/>
      <family val="2"/>
    </font>
    <font>
      <sz val="8"/>
      <name val="Geneva"/>
      <family val="0"/>
    </font>
    <font>
      <b/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8"/>
      <name val="Geneva"/>
      <family val="0"/>
    </font>
    <font>
      <sz val="8"/>
      <name val="Times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180" fontId="4" fillId="0" borderId="0" xfId="21" applyNumberFormat="1" applyFont="1" applyAlignment="1">
      <alignment/>
    </xf>
    <xf numFmtId="180" fontId="4" fillId="0" borderId="1" xfId="21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80" fontId="4" fillId="0" borderId="9" xfId="21" applyNumberFormat="1" applyFont="1" applyBorder="1" applyAlignment="1">
      <alignment/>
    </xf>
    <xf numFmtId="180" fontId="4" fillId="0" borderId="10" xfId="21" applyNumberFormat="1" applyFont="1" applyBorder="1" applyAlignment="1">
      <alignment/>
    </xf>
    <xf numFmtId="180" fontId="7" fillId="0" borderId="11" xfId="21" applyNumberFormat="1" applyFont="1" applyBorder="1" applyAlignment="1">
      <alignment/>
    </xf>
    <xf numFmtId="180" fontId="4" fillId="0" borderId="12" xfId="21" applyNumberFormat="1" applyFont="1" applyBorder="1" applyAlignment="1">
      <alignment/>
    </xf>
    <xf numFmtId="180" fontId="4" fillId="0" borderId="13" xfId="21" applyNumberFormat="1" applyFont="1" applyBorder="1" applyAlignment="1">
      <alignment/>
    </xf>
    <xf numFmtId="180" fontId="4" fillId="0" borderId="11" xfId="21" applyNumberFormat="1" applyFont="1" applyBorder="1" applyAlignment="1">
      <alignment/>
    </xf>
    <xf numFmtId="180" fontId="4" fillId="0" borderId="14" xfId="21" applyNumberFormat="1" applyFont="1" applyBorder="1" applyAlignment="1">
      <alignment/>
    </xf>
    <xf numFmtId="180" fontId="7" fillId="0" borderId="0" xfId="21" applyNumberFormat="1" applyFont="1" applyBorder="1" applyAlignment="1">
      <alignment/>
    </xf>
    <xf numFmtId="180" fontId="4" fillId="0" borderId="0" xfId="21" applyNumberFormat="1" applyFont="1" applyBorder="1" applyAlignment="1">
      <alignment/>
    </xf>
    <xf numFmtId="180" fontId="4" fillId="0" borderId="15" xfId="21" applyNumberFormat="1" applyFont="1" applyBorder="1" applyAlignment="1">
      <alignment/>
    </xf>
    <xf numFmtId="180" fontId="7" fillId="0" borderId="10" xfId="21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17" fontId="6" fillId="0" borderId="0" xfId="0" applyNumberFormat="1" applyFont="1" applyAlignment="1">
      <alignment/>
    </xf>
    <xf numFmtId="10" fontId="6" fillId="0" borderId="0" xfId="21" applyNumberFormat="1" applyFont="1" applyAlignment="1">
      <alignment/>
    </xf>
    <xf numFmtId="177" fontId="6" fillId="0" borderId="0" xfId="16" applyFont="1" applyAlignment="1">
      <alignment/>
    </xf>
    <xf numFmtId="182" fontId="6" fillId="0" borderId="0" xfId="0" applyNumberFormat="1" applyFont="1" applyAlignment="1">
      <alignment/>
    </xf>
    <xf numFmtId="10" fontId="4" fillId="0" borderId="0" xfId="21" applyNumberFormat="1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workbookViewId="0" topLeftCell="A1">
      <pane xSplit="4125" ySplit="1530" topLeftCell="D145" activePane="bottomRight" state="split"/>
      <selection pane="topLeft" activeCell="A1" sqref="A1:IV149"/>
      <selection pane="topRight" activeCell="K3" sqref="K3"/>
      <selection pane="bottomLeft" activeCell="A148" sqref="A148:IV148"/>
      <selection pane="bottomRight" activeCell="D154" sqref="D154"/>
    </sheetView>
  </sheetViews>
  <sheetFormatPr defaultColWidth="9.00390625" defaultRowHeight="12.75"/>
  <cols>
    <col min="1" max="1" width="8.375" style="0" customWidth="1"/>
    <col min="2" max="2" width="13.00390625" style="0" customWidth="1"/>
    <col min="3" max="3" width="14.125" style="0" customWidth="1"/>
    <col min="4" max="4" width="15.25390625" style="0" customWidth="1"/>
    <col min="5" max="5" width="15.25390625" style="2" customWidth="1"/>
    <col min="6" max="9" width="8.125" style="0" customWidth="1"/>
    <col min="10" max="13" width="7.25390625" style="0" customWidth="1"/>
    <col min="14" max="14" width="7.00390625" style="0" customWidth="1"/>
    <col min="15" max="16384" width="11.375" style="0" customWidth="1"/>
  </cols>
  <sheetData>
    <row r="1" spans="6:14" s="14" customFormat="1" ht="11.25">
      <c r="F1" s="28" t="s">
        <v>24</v>
      </c>
      <c r="G1" s="28" t="s">
        <v>24</v>
      </c>
      <c r="H1" s="28" t="s">
        <v>24</v>
      </c>
      <c r="I1" s="28" t="s">
        <v>24</v>
      </c>
      <c r="K1" s="14" t="s">
        <v>0</v>
      </c>
      <c r="L1" s="14" t="s">
        <v>0</v>
      </c>
      <c r="M1" s="14" t="s">
        <v>0</v>
      </c>
      <c r="N1" s="14" t="s">
        <v>0</v>
      </c>
    </row>
    <row r="2" spans="1:14" s="14" customFormat="1" ht="11.25">
      <c r="A2" s="14" t="s">
        <v>1</v>
      </c>
      <c r="B2" s="29" t="s">
        <v>5</v>
      </c>
      <c r="C2" s="29" t="s">
        <v>6</v>
      </c>
      <c r="D2" s="29" t="s">
        <v>7</v>
      </c>
      <c r="E2" s="29" t="s">
        <v>8</v>
      </c>
      <c r="F2" s="14" t="s">
        <v>2</v>
      </c>
      <c r="G2" s="14" t="s">
        <v>3</v>
      </c>
      <c r="H2" s="14" t="s">
        <v>4</v>
      </c>
      <c r="I2" s="14" t="s">
        <v>15</v>
      </c>
      <c r="K2" s="14" t="s">
        <v>2</v>
      </c>
      <c r="L2" s="14" t="s">
        <v>3</v>
      </c>
      <c r="M2" s="14" t="s">
        <v>4</v>
      </c>
      <c r="N2" s="14" t="s">
        <v>15</v>
      </c>
    </row>
    <row r="3" spans="1:10" s="14" customFormat="1" ht="11.25">
      <c r="A3" s="30">
        <v>32111</v>
      </c>
      <c r="B3" s="31"/>
      <c r="C3" s="31"/>
      <c r="D3" s="31"/>
      <c r="E3" s="31"/>
      <c r="F3" s="14">
        <v>11.257</v>
      </c>
      <c r="G3" s="14">
        <v>8.054</v>
      </c>
      <c r="H3" s="14">
        <v>5.564</v>
      </c>
      <c r="I3" s="14">
        <v>6.698</v>
      </c>
      <c r="J3" s="32"/>
    </row>
    <row r="4" spans="1:14" s="14" customFormat="1" ht="11.25">
      <c r="A4" s="30">
        <v>32142</v>
      </c>
      <c r="B4" s="31">
        <v>0.04167402911689001</v>
      </c>
      <c r="C4" s="31">
        <v>0.06875213978671878</v>
      </c>
      <c r="D4" s="31">
        <v>-0.04179993099478463</v>
      </c>
      <c r="E4" s="31">
        <v>-0.019971708743916145</v>
      </c>
      <c r="F4" s="14">
        <v>10.801</v>
      </c>
      <c r="G4" s="14">
        <v>7.905</v>
      </c>
      <c r="H4" s="14">
        <v>5.48</v>
      </c>
      <c r="I4" s="14">
        <v>7.295</v>
      </c>
      <c r="K4" s="14">
        <f aca="true" t="shared" si="0" ref="K4:K35">F4-F3</f>
        <v>-0.4559999999999995</v>
      </c>
      <c r="L4" s="14">
        <f aca="true" t="shared" si="1" ref="L4:L35">G4-G3</f>
        <v>-0.14900000000000002</v>
      </c>
      <c r="M4" s="14">
        <f aca="true" t="shared" si="2" ref="M4:M35">H4-H3</f>
        <v>-0.08399999999999963</v>
      </c>
      <c r="N4" s="14">
        <f aca="true" t="shared" si="3" ref="N4:N35">I4-I3</f>
        <v>0.5969999999999995</v>
      </c>
    </row>
    <row r="5" spans="1:14" s="14" customFormat="1" ht="11.25">
      <c r="A5" s="30">
        <v>32173</v>
      </c>
      <c r="B5" s="31">
        <v>0.05361403353504507</v>
      </c>
      <c r="C5" s="31">
        <v>0.03622234086729545</v>
      </c>
      <c r="D5" s="31">
        <v>-0.031069266064418778</v>
      </c>
      <c r="E5" s="31">
        <v>0.009638907916625888</v>
      </c>
      <c r="F5" s="14">
        <v>10.7</v>
      </c>
      <c r="G5" s="14">
        <v>7.831</v>
      </c>
      <c r="H5" s="14">
        <v>5.496</v>
      </c>
      <c r="I5" s="14">
        <v>7.257</v>
      </c>
      <c r="K5" s="14">
        <f t="shared" si="0"/>
        <v>-0.10100000000000087</v>
      </c>
      <c r="L5" s="14">
        <f t="shared" si="1"/>
        <v>-0.07399999999999984</v>
      </c>
      <c r="M5" s="14">
        <f t="shared" si="2"/>
        <v>0.016000000000000014</v>
      </c>
      <c r="N5" s="14">
        <f t="shared" si="3"/>
        <v>-0.038000000000000256</v>
      </c>
    </row>
    <row r="6" spans="1:14" s="14" customFormat="1" ht="11.25">
      <c r="A6" s="30">
        <v>32202</v>
      </c>
      <c r="B6" s="31">
        <v>-0.03736551424831469</v>
      </c>
      <c r="C6" s="31">
        <v>-0.016264398085598528</v>
      </c>
      <c r="D6" s="31">
        <v>-0.09339133719265509</v>
      </c>
      <c r="E6" s="31">
        <v>-0.021831839108311102</v>
      </c>
      <c r="F6" s="14">
        <v>10.951</v>
      </c>
      <c r="G6" s="14">
        <v>7.997</v>
      </c>
      <c r="H6" s="14">
        <v>5.455</v>
      </c>
      <c r="I6" s="14">
        <v>7.531</v>
      </c>
      <c r="K6" s="14">
        <f t="shared" si="0"/>
        <v>0.2510000000000012</v>
      </c>
      <c r="L6" s="14">
        <f t="shared" si="1"/>
        <v>0.16599999999999948</v>
      </c>
      <c r="M6" s="14">
        <f t="shared" si="2"/>
        <v>-0.04100000000000037</v>
      </c>
      <c r="N6" s="14">
        <f t="shared" si="3"/>
        <v>0.274</v>
      </c>
    </row>
    <row r="7" spans="1:14" s="14" customFormat="1" ht="11.25">
      <c r="A7" s="30">
        <v>32233</v>
      </c>
      <c r="B7" s="31">
        <v>-0.0250252688680274</v>
      </c>
      <c r="C7" s="31">
        <v>0.005668228242209102</v>
      </c>
      <c r="D7" s="31">
        <v>-0.10106714842124587</v>
      </c>
      <c r="E7" s="31">
        <v>0.027892689935346406</v>
      </c>
      <c r="F7" s="14">
        <v>10.934</v>
      </c>
      <c r="G7" s="14">
        <v>7.998</v>
      </c>
      <c r="H7" s="14">
        <v>5.804</v>
      </c>
      <c r="I7" s="14">
        <v>7.597</v>
      </c>
      <c r="K7" s="14">
        <f t="shared" si="0"/>
        <v>-0.017000000000001236</v>
      </c>
      <c r="L7" s="14">
        <f t="shared" si="1"/>
        <v>0.001000000000000334</v>
      </c>
      <c r="M7" s="14">
        <f t="shared" si="2"/>
        <v>0.3490000000000002</v>
      </c>
      <c r="N7" s="14">
        <f t="shared" si="3"/>
        <v>0.06600000000000072</v>
      </c>
    </row>
    <row r="8" spans="1:14" s="14" customFormat="1" ht="11.25">
      <c r="A8" s="30">
        <v>32263</v>
      </c>
      <c r="B8" s="31">
        <v>0.04933640116498037</v>
      </c>
      <c r="C8" s="31">
        <v>0.04529277988993628</v>
      </c>
      <c r="D8" s="31">
        <v>0.05503168070768824</v>
      </c>
      <c r="E8" s="31">
        <v>0.0009639715628389784</v>
      </c>
      <c r="F8" s="14">
        <v>10.823</v>
      </c>
      <c r="G8" s="14">
        <v>7.933</v>
      </c>
      <c r="H8" s="14">
        <v>5.608</v>
      </c>
      <c r="I8" s="14">
        <v>7.369</v>
      </c>
      <c r="K8" s="14">
        <f t="shared" si="0"/>
        <v>-0.11099999999999888</v>
      </c>
      <c r="L8" s="14">
        <f t="shared" si="1"/>
        <v>-0.06500000000000039</v>
      </c>
      <c r="M8" s="14">
        <f t="shared" si="2"/>
        <v>-0.19600000000000062</v>
      </c>
      <c r="N8" s="14">
        <f t="shared" si="3"/>
        <v>-0.22800000000000065</v>
      </c>
    </row>
    <row r="9" spans="1:14" s="14" customFormat="1" ht="11.25">
      <c r="A9" s="30">
        <v>32294</v>
      </c>
      <c r="B9" s="31">
        <v>-0.09242365550892172</v>
      </c>
      <c r="C9" s="31">
        <v>-0.028460550499346673</v>
      </c>
      <c r="D9" s="31">
        <v>-0.1305893093158562</v>
      </c>
      <c r="E9" s="31">
        <v>-0.017358853978572376</v>
      </c>
      <c r="F9" s="14">
        <v>11.456</v>
      </c>
      <c r="G9" s="14">
        <v>8.165</v>
      </c>
      <c r="H9" s="33">
        <v>5.41</v>
      </c>
      <c r="I9" s="14">
        <v>7.125</v>
      </c>
      <c r="K9" s="14">
        <f t="shared" si="0"/>
        <v>0.6329999999999991</v>
      </c>
      <c r="L9" s="14">
        <f t="shared" si="1"/>
        <v>0.23199999999999932</v>
      </c>
      <c r="M9" s="14">
        <f t="shared" si="2"/>
        <v>-0.1979999999999995</v>
      </c>
      <c r="N9" s="14">
        <f t="shared" si="3"/>
        <v>-0.24399999999999977</v>
      </c>
    </row>
    <row r="10" spans="1:14" s="14" customFormat="1" ht="11.25">
      <c r="A10" s="30">
        <v>32324</v>
      </c>
      <c r="B10" s="31">
        <v>-0.10336280552270725</v>
      </c>
      <c r="C10" s="31">
        <v>-0.08345536909883475</v>
      </c>
      <c r="D10" s="31">
        <v>-0.0025984642418094405</v>
      </c>
      <c r="E10" s="31">
        <v>0.03937374430342528</v>
      </c>
      <c r="F10" s="14">
        <v>12.266</v>
      </c>
      <c r="G10" s="14">
        <v>8.19</v>
      </c>
      <c r="H10" s="33">
        <v>5.1</v>
      </c>
      <c r="I10" s="14">
        <v>6.698</v>
      </c>
      <c r="K10" s="14">
        <f t="shared" si="0"/>
        <v>0.8100000000000005</v>
      </c>
      <c r="L10" s="14">
        <f t="shared" si="1"/>
        <v>0.025000000000000355</v>
      </c>
      <c r="M10" s="14">
        <f t="shared" si="2"/>
        <v>-0.3100000000000005</v>
      </c>
      <c r="N10" s="14">
        <f t="shared" si="3"/>
        <v>-0.4269999999999996</v>
      </c>
    </row>
    <row r="11" spans="1:14" s="14" customFormat="1" ht="11.25">
      <c r="A11" s="30">
        <v>32355</v>
      </c>
      <c r="B11" s="31">
        <v>-0.05628752975085699</v>
      </c>
      <c r="C11" s="31">
        <v>-0.04881597025781943</v>
      </c>
      <c r="D11" s="31">
        <v>0.13518555298838225</v>
      </c>
      <c r="E11" s="31">
        <v>-0.023997548384055083</v>
      </c>
      <c r="F11" s="14">
        <v>12.858</v>
      </c>
      <c r="G11" s="14">
        <v>7.889</v>
      </c>
      <c r="H11" s="14">
        <v>5.064</v>
      </c>
      <c r="I11" s="14">
        <v>6.664</v>
      </c>
      <c r="K11" s="14">
        <f t="shared" si="0"/>
        <v>0.5920000000000005</v>
      </c>
      <c r="L11" s="14">
        <f t="shared" si="1"/>
        <v>-0.30099999999999927</v>
      </c>
      <c r="M11" s="14">
        <f t="shared" si="2"/>
        <v>-0.03599999999999959</v>
      </c>
      <c r="N11" s="14">
        <f t="shared" si="3"/>
        <v>-0.034000000000000696</v>
      </c>
    </row>
    <row r="12" spans="1:14" s="14" customFormat="1" ht="11.25">
      <c r="A12" s="30">
        <v>32386</v>
      </c>
      <c r="B12" s="31">
        <v>-0.0596170220642677</v>
      </c>
      <c r="C12" s="31">
        <v>-0.03913802231416309</v>
      </c>
      <c r="D12" s="31">
        <v>-0.036655534097553046</v>
      </c>
      <c r="E12" s="31">
        <v>0.00910562036567408</v>
      </c>
      <c r="F12" s="14">
        <v>13.183</v>
      </c>
      <c r="G12" s="14">
        <v>7.507</v>
      </c>
      <c r="H12" s="14">
        <v>4.905</v>
      </c>
      <c r="I12" s="14">
        <v>6.354</v>
      </c>
      <c r="K12" s="14">
        <f t="shared" si="0"/>
        <v>0.3249999999999993</v>
      </c>
      <c r="L12" s="14">
        <f t="shared" si="1"/>
        <v>-0.38200000000000056</v>
      </c>
      <c r="M12" s="14">
        <f t="shared" si="2"/>
        <v>-0.1589999999999998</v>
      </c>
      <c r="N12" s="14">
        <f t="shared" si="3"/>
        <v>-0.3099999999999996</v>
      </c>
    </row>
    <row r="13" spans="1:14" s="14" customFormat="1" ht="11.25">
      <c r="A13" s="30">
        <v>32416</v>
      </c>
      <c r="B13" s="31">
        <v>0.038698311623764164</v>
      </c>
      <c r="C13" s="31">
        <v>0.013325714752158132</v>
      </c>
      <c r="D13" s="31">
        <v>-0.03630536787002533</v>
      </c>
      <c r="E13" s="31">
        <v>0.002106270943034934</v>
      </c>
      <c r="F13" s="14">
        <v>12.372</v>
      </c>
      <c r="G13" s="14">
        <v>7.383</v>
      </c>
      <c r="H13" s="14">
        <v>4.815</v>
      </c>
      <c r="I13" s="14">
        <v>6.782</v>
      </c>
      <c r="K13" s="14">
        <f t="shared" si="0"/>
        <v>-0.8109999999999999</v>
      </c>
      <c r="L13" s="14">
        <f t="shared" si="1"/>
        <v>-0.12399999999999967</v>
      </c>
      <c r="M13" s="14">
        <f t="shared" si="2"/>
        <v>-0.08999999999999986</v>
      </c>
      <c r="N13" s="14">
        <f t="shared" si="3"/>
        <v>0.42799999999999994</v>
      </c>
    </row>
    <row r="14" spans="1:14" s="14" customFormat="1" ht="11.25">
      <c r="A14" s="30">
        <v>32447</v>
      </c>
      <c r="B14" s="31">
        <v>0.10989354595716257</v>
      </c>
      <c r="C14" s="31">
        <v>0.037216046399226564</v>
      </c>
      <c r="D14" s="31">
        <v>0.05464472726838985</v>
      </c>
      <c r="E14" s="31">
        <v>0.030261775102703774</v>
      </c>
      <c r="F14" s="14">
        <v>12.668</v>
      </c>
      <c r="G14" s="14">
        <v>7.337</v>
      </c>
      <c r="H14" s="14">
        <v>4.762</v>
      </c>
      <c r="I14" s="14">
        <v>6.931</v>
      </c>
      <c r="K14" s="14">
        <f t="shared" si="0"/>
        <v>0.2959999999999994</v>
      </c>
      <c r="L14" s="14">
        <f t="shared" si="1"/>
        <v>-0.04600000000000026</v>
      </c>
      <c r="M14" s="14">
        <f t="shared" si="2"/>
        <v>-0.053000000000000824</v>
      </c>
      <c r="N14" s="14">
        <f t="shared" si="3"/>
        <v>0.14900000000000002</v>
      </c>
    </row>
    <row r="15" spans="1:14" s="14" customFormat="1" ht="11.25">
      <c r="A15" s="30">
        <v>32477</v>
      </c>
      <c r="B15" s="31">
        <v>0.0007854084764356736</v>
      </c>
      <c r="C15" s="31">
        <v>-0.004329760795277925</v>
      </c>
      <c r="D15" s="31">
        <v>-0.0429040384762196</v>
      </c>
      <c r="E15" s="31">
        <v>0.01010780108960231</v>
      </c>
      <c r="F15" s="14">
        <v>12.475</v>
      </c>
      <c r="G15" s="14">
        <v>7.19</v>
      </c>
      <c r="H15" s="14">
        <v>4.639</v>
      </c>
      <c r="I15" s="14">
        <v>6.684</v>
      </c>
      <c r="K15" s="14">
        <f t="shared" si="0"/>
        <v>-0.19299999999999962</v>
      </c>
      <c r="L15" s="14">
        <f t="shared" si="1"/>
        <v>-0.14699999999999935</v>
      </c>
      <c r="M15" s="14">
        <f t="shared" si="2"/>
        <v>-0.12299999999999933</v>
      </c>
      <c r="N15" s="14">
        <f t="shared" si="3"/>
        <v>-0.2469999999999999</v>
      </c>
    </row>
    <row r="16" spans="1:14" s="14" customFormat="1" ht="11.25">
      <c r="A16" s="30">
        <v>32508</v>
      </c>
      <c r="B16" s="31">
        <v>0.0787905671402432</v>
      </c>
      <c r="C16" s="31">
        <v>0.02314697451297745</v>
      </c>
      <c r="D16" s="31">
        <v>0.005839308240201484</v>
      </c>
      <c r="E16" s="31">
        <v>0.007045970943976482</v>
      </c>
      <c r="F16" s="14">
        <v>11.877</v>
      </c>
      <c r="G16" s="14">
        <v>7.141</v>
      </c>
      <c r="H16" s="14">
        <v>4.499</v>
      </c>
      <c r="I16" s="14">
        <v>6.37</v>
      </c>
      <c r="K16" s="14">
        <f t="shared" si="0"/>
        <v>-0.597999999999999</v>
      </c>
      <c r="L16" s="14">
        <f t="shared" si="1"/>
        <v>-0.04900000000000038</v>
      </c>
      <c r="M16" s="14">
        <f t="shared" si="2"/>
        <v>-0.14000000000000057</v>
      </c>
      <c r="N16" s="14">
        <f t="shared" si="3"/>
        <v>-0.31400000000000006</v>
      </c>
    </row>
    <row r="17" spans="1:14" s="14" customFormat="1" ht="11.25">
      <c r="A17" s="30">
        <v>32539</v>
      </c>
      <c r="B17" s="31">
        <v>0.018479421183726634</v>
      </c>
      <c r="C17" s="31">
        <v>0.06732992808314911</v>
      </c>
      <c r="D17" s="31">
        <v>-0.004137154028071339</v>
      </c>
      <c r="E17" s="31">
        <v>0.010483613656046362</v>
      </c>
      <c r="F17" s="14">
        <v>11.87</v>
      </c>
      <c r="G17" s="14">
        <v>6.691</v>
      </c>
      <c r="H17" s="14">
        <v>4.043</v>
      </c>
      <c r="I17" s="14">
        <v>6.088</v>
      </c>
      <c r="K17" s="14">
        <f t="shared" si="0"/>
        <v>-0.0070000000000014495</v>
      </c>
      <c r="L17" s="14">
        <f t="shared" si="1"/>
        <v>-0.4500000000000002</v>
      </c>
      <c r="M17" s="14">
        <f t="shared" si="2"/>
        <v>-0.4559999999999995</v>
      </c>
      <c r="N17" s="14">
        <f t="shared" si="3"/>
        <v>-0.28200000000000003</v>
      </c>
    </row>
    <row r="18" spans="1:14" s="14" customFormat="1" ht="11.25">
      <c r="A18" s="30">
        <v>32567</v>
      </c>
      <c r="B18" s="31">
        <v>0.04248769429046126</v>
      </c>
      <c r="C18" s="31">
        <v>-0.0018928346091118342</v>
      </c>
      <c r="D18" s="31">
        <v>0.09662397107356377</v>
      </c>
      <c r="E18" s="31">
        <v>0.018697279985565477</v>
      </c>
      <c r="F18" s="14">
        <v>11.43</v>
      </c>
      <c r="G18" s="14">
        <v>6.704</v>
      </c>
      <c r="H18" s="14">
        <v>4.359</v>
      </c>
      <c r="I18" s="14">
        <v>6.026</v>
      </c>
      <c r="K18" s="14">
        <f t="shared" si="0"/>
        <v>-0.4399999999999995</v>
      </c>
      <c r="L18" s="14">
        <f t="shared" si="1"/>
        <v>0.0129999999999999</v>
      </c>
      <c r="M18" s="14">
        <f t="shared" si="2"/>
        <v>0.31599999999999984</v>
      </c>
      <c r="N18" s="14">
        <f t="shared" si="3"/>
        <v>-0.06200000000000028</v>
      </c>
    </row>
    <row r="19" spans="1:14" s="14" customFormat="1" ht="11.25">
      <c r="A19" s="30">
        <v>32598</v>
      </c>
      <c r="B19" s="31">
        <v>0.00018990947648295779</v>
      </c>
      <c r="C19" s="31">
        <v>-0.029823954581236132</v>
      </c>
      <c r="D19" s="31">
        <v>0.12520432779584162</v>
      </c>
      <c r="E19" s="31">
        <v>-0.02541678659198091</v>
      </c>
      <c r="F19" s="14">
        <v>11.685</v>
      </c>
      <c r="G19" s="14">
        <v>6.804</v>
      </c>
      <c r="H19" s="14">
        <v>4.53</v>
      </c>
      <c r="I19" s="14">
        <v>6.037</v>
      </c>
      <c r="K19" s="14">
        <f t="shared" si="0"/>
        <v>0.2550000000000008</v>
      </c>
      <c r="L19" s="14">
        <f t="shared" si="1"/>
        <v>0.10000000000000053</v>
      </c>
      <c r="M19" s="14">
        <f t="shared" si="2"/>
        <v>0.17100000000000026</v>
      </c>
      <c r="N19" s="14">
        <f t="shared" si="3"/>
        <v>0.01100000000000012</v>
      </c>
    </row>
    <row r="20" spans="1:14" s="14" customFormat="1" ht="11.25">
      <c r="A20" s="30">
        <v>32628</v>
      </c>
      <c r="B20" s="31">
        <v>0.047803425167535406</v>
      </c>
      <c r="C20" s="31">
        <v>0.00023358310333600264</v>
      </c>
      <c r="D20" s="31">
        <v>-0.017535582178651445</v>
      </c>
      <c r="E20" s="31">
        <v>0.022717462913741795</v>
      </c>
      <c r="F20" s="14">
        <v>10.901</v>
      </c>
      <c r="G20" s="14">
        <v>6.824</v>
      </c>
      <c r="H20" s="14">
        <v>4.687</v>
      </c>
      <c r="I20" s="14">
        <v>6.142</v>
      </c>
      <c r="K20" s="14">
        <f t="shared" si="0"/>
        <v>-0.7840000000000007</v>
      </c>
      <c r="L20" s="14">
        <f t="shared" si="1"/>
        <v>0.019999999999999574</v>
      </c>
      <c r="M20" s="14">
        <f t="shared" si="2"/>
        <v>0.15700000000000003</v>
      </c>
      <c r="N20" s="14">
        <f t="shared" si="3"/>
        <v>0.10500000000000043</v>
      </c>
    </row>
    <row r="21" spans="1:14" s="14" customFormat="1" ht="11.25">
      <c r="A21" s="30">
        <v>32659</v>
      </c>
      <c r="B21" s="31">
        <v>0.014283683911313181</v>
      </c>
      <c r="C21" s="31">
        <v>0.04530453967219967</v>
      </c>
      <c r="D21" s="31">
        <v>-0.04682432909132039</v>
      </c>
      <c r="E21" s="31">
        <v>0.0007552366778470756</v>
      </c>
      <c r="F21" s="14">
        <v>10.154</v>
      </c>
      <c r="G21" s="14">
        <v>6.663</v>
      </c>
      <c r="H21" s="14">
        <v>4.474</v>
      </c>
      <c r="I21" s="14">
        <v>5.775</v>
      </c>
      <c r="K21" s="14">
        <f t="shared" si="0"/>
        <v>-0.7469999999999999</v>
      </c>
      <c r="L21" s="14">
        <f t="shared" si="1"/>
        <v>-0.1609999999999996</v>
      </c>
      <c r="M21" s="14">
        <f t="shared" si="2"/>
        <v>-0.21300000000000008</v>
      </c>
      <c r="N21" s="14">
        <f t="shared" si="3"/>
        <v>-0.367</v>
      </c>
    </row>
    <row r="22" spans="1:14" s="14" customFormat="1" ht="11.25">
      <c r="A22" s="30">
        <v>32689</v>
      </c>
      <c r="B22" s="31">
        <v>0.04433545855811671</v>
      </c>
      <c r="C22" s="31">
        <v>0.07180777574620935</v>
      </c>
      <c r="D22" s="31">
        <v>0.04033384379785602</v>
      </c>
      <c r="E22" s="31">
        <v>-0.00532705924133793</v>
      </c>
      <c r="F22" s="14">
        <v>10.158</v>
      </c>
      <c r="G22" s="14">
        <v>6.546</v>
      </c>
      <c r="H22" s="14">
        <v>4.353</v>
      </c>
      <c r="I22" s="14">
        <v>5.805</v>
      </c>
      <c r="K22" s="14">
        <f t="shared" si="0"/>
        <v>0.0039999999999995595</v>
      </c>
      <c r="L22" s="14">
        <f t="shared" si="1"/>
        <v>-0.11699999999999999</v>
      </c>
      <c r="M22" s="14">
        <f t="shared" si="2"/>
        <v>-0.12100000000000044</v>
      </c>
      <c r="N22" s="14">
        <f t="shared" si="3"/>
        <v>0.02999999999999936</v>
      </c>
    </row>
    <row r="23" spans="1:14" s="14" customFormat="1" ht="11.25">
      <c r="A23" s="30">
        <v>32720</v>
      </c>
      <c r="B23" s="31">
        <v>0.12714513813414913</v>
      </c>
      <c r="C23" s="31">
        <v>0.059685036778620776</v>
      </c>
      <c r="D23" s="31">
        <v>0.03172009613280376</v>
      </c>
      <c r="E23" s="31">
        <v>0.03443197286501686</v>
      </c>
      <c r="F23" s="14">
        <v>9.022</v>
      </c>
      <c r="G23" s="14">
        <v>6.252</v>
      </c>
      <c r="H23" s="14">
        <v>4.174</v>
      </c>
      <c r="I23" s="14">
        <v>5.476</v>
      </c>
      <c r="K23" s="14">
        <f t="shared" si="0"/>
        <v>-1.1359999999999992</v>
      </c>
      <c r="L23" s="14">
        <f t="shared" si="1"/>
        <v>-0.2940000000000005</v>
      </c>
      <c r="M23" s="14">
        <f t="shared" si="2"/>
        <v>-0.17899999999999938</v>
      </c>
      <c r="N23" s="14">
        <f t="shared" si="3"/>
        <v>-0.32899999999999974</v>
      </c>
    </row>
    <row r="24" spans="1:14" s="14" customFormat="1" ht="11.25">
      <c r="A24" s="30">
        <v>32751</v>
      </c>
      <c r="B24" s="31">
        <v>-0.05442235581215401</v>
      </c>
      <c r="C24" s="31">
        <v>-0.011206700209122766</v>
      </c>
      <c r="D24" s="31">
        <v>-0.043796429284810645</v>
      </c>
      <c r="E24" s="31">
        <v>-0.009987919578911026</v>
      </c>
      <c r="F24" s="14">
        <v>9.063</v>
      </c>
      <c r="G24" s="14">
        <v>6.065</v>
      </c>
      <c r="H24" s="14">
        <v>3.909</v>
      </c>
      <c r="I24" s="14">
        <v>5.338</v>
      </c>
      <c r="K24" s="14">
        <f t="shared" si="0"/>
        <v>0.04100000000000037</v>
      </c>
      <c r="L24" s="14">
        <f t="shared" si="1"/>
        <v>-0.1869999999999994</v>
      </c>
      <c r="M24" s="14">
        <f t="shared" si="2"/>
        <v>-0.26500000000000057</v>
      </c>
      <c r="N24" s="14">
        <f t="shared" si="3"/>
        <v>-0.1379999999999999</v>
      </c>
    </row>
    <row r="25" spans="1:14" s="14" customFormat="1" ht="11.25">
      <c r="A25" s="30">
        <v>32781</v>
      </c>
      <c r="B25" s="31">
        <v>0.08570088722291994</v>
      </c>
      <c r="C25" s="31">
        <v>0.08101118713453354</v>
      </c>
      <c r="D25" s="31">
        <v>-0.020031125486242366</v>
      </c>
      <c r="E25" s="31">
        <v>0.019392935741834216</v>
      </c>
      <c r="F25" s="14">
        <v>8.469</v>
      </c>
      <c r="G25" s="14">
        <v>5.88</v>
      </c>
      <c r="H25" s="14">
        <v>3.761</v>
      </c>
      <c r="I25" s="14">
        <v>5.41</v>
      </c>
      <c r="K25" s="14">
        <f t="shared" si="0"/>
        <v>-0.5940000000000012</v>
      </c>
      <c r="L25" s="14">
        <f t="shared" si="1"/>
        <v>-0.1850000000000005</v>
      </c>
      <c r="M25" s="14">
        <f t="shared" si="2"/>
        <v>-0.1479999999999997</v>
      </c>
      <c r="N25" s="14">
        <f t="shared" si="3"/>
        <v>0.07200000000000006</v>
      </c>
    </row>
    <row r="26" spans="1:14" s="14" customFormat="1" ht="11.25">
      <c r="A26" s="30">
        <v>32812</v>
      </c>
      <c r="B26" s="31">
        <v>-0.04914440099372982</v>
      </c>
      <c r="C26" s="31">
        <v>-0.005840250268767709</v>
      </c>
      <c r="D26" s="31">
        <v>-0.16730624875336053</v>
      </c>
      <c r="E26" s="31">
        <v>-0.012910672680247022</v>
      </c>
      <c r="F26" s="14">
        <v>8.534</v>
      </c>
      <c r="G26" s="14">
        <v>5.866</v>
      </c>
      <c r="H26" s="14">
        <v>3.454</v>
      </c>
      <c r="I26" s="14">
        <v>5.798</v>
      </c>
      <c r="K26" s="14">
        <f t="shared" si="0"/>
        <v>0.06500000000000128</v>
      </c>
      <c r="L26" s="14">
        <f t="shared" si="1"/>
        <v>-0.014000000000000234</v>
      </c>
      <c r="M26" s="14">
        <f t="shared" si="2"/>
        <v>-0.30699999999999994</v>
      </c>
      <c r="N26" s="14">
        <f t="shared" si="3"/>
        <v>0.3879999999999999</v>
      </c>
    </row>
    <row r="27" spans="1:14" s="14" customFormat="1" ht="11.25">
      <c r="A27" s="30">
        <v>32842</v>
      </c>
      <c r="B27" s="31">
        <v>0.10216761684094994</v>
      </c>
      <c r="C27" s="31">
        <v>0.09857666153576364</v>
      </c>
      <c r="D27" s="31">
        <v>0.061603482513680564</v>
      </c>
      <c r="E27" s="31">
        <v>0.010091166980662137</v>
      </c>
      <c r="F27" s="14">
        <v>8.121</v>
      </c>
      <c r="G27" s="14">
        <v>5.706</v>
      </c>
      <c r="H27" s="14">
        <v>3.178</v>
      </c>
      <c r="I27" s="14">
        <v>5.795</v>
      </c>
      <c r="K27" s="14">
        <f t="shared" si="0"/>
        <v>-0.41300000000000026</v>
      </c>
      <c r="L27" s="14">
        <f t="shared" si="1"/>
        <v>-0.15999999999999925</v>
      </c>
      <c r="M27" s="14">
        <f t="shared" si="2"/>
        <v>-0.27600000000000025</v>
      </c>
      <c r="N27" s="14">
        <f t="shared" si="3"/>
        <v>-0.0030000000000001137</v>
      </c>
    </row>
    <row r="28" spans="1:14" s="14" customFormat="1" ht="11.25">
      <c r="A28" s="30">
        <v>32873</v>
      </c>
      <c r="B28" s="31">
        <v>0.10104779238884505</v>
      </c>
      <c r="C28" s="31">
        <v>-0.027796868695378445</v>
      </c>
      <c r="D28" s="31">
        <v>0.16144234103681163</v>
      </c>
      <c r="E28" s="31">
        <v>0.03250080394468866</v>
      </c>
      <c r="F28" s="14">
        <v>7.792</v>
      </c>
      <c r="G28" s="14">
        <v>5.787</v>
      </c>
      <c r="H28" s="14">
        <v>3.643</v>
      </c>
      <c r="I28" s="14">
        <v>5.647</v>
      </c>
      <c r="K28" s="14">
        <f t="shared" si="0"/>
        <v>-0.3290000000000006</v>
      </c>
      <c r="L28" s="14">
        <f t="shared" si="1"/>
        <v>0.08099999999999952</v>
      </c>
      <c r="M28" s="14">
        <f t="shared" si="2"/>
        <v>0.46499999999999986</v>
      </c>
      <c r="N28" s="14">
        <f t="shared" si="3"/>
        <v>-0.1479999999999997</v>
      </c>
    </row>
    <row r="29" spans="1:14" s="14" customFormat="1" ht="11.25">
      <c r="A29" s="30">
        <v>32904</v>
      </c>
      <c r="B29" s="31">
        <v>-0.060507017909675435</v>
      </c>
      <c r="C29" s="31">
        <v>-0.0407552677186902</v>
      </c>
      <c r="D29" s="31">
        <v>-0.01146466084535552</v>
      </c>
      <c r="E29" s="31">
        <v>-0.030045057203961768</v>
      </c>
      <c r="F29" s="14">
        <v>8.647</v>
      </c>
      <c r="G29" s="14">
        <v>6.238</v>
      </c>
      <c r="H29" s="14">
        <v>3.702</v>
      </c>
      <c r="I29" s="14">
        <v>6.208</v>
      </c>
      <c r="K29" s="14">
        <f t="shared" si="0"/>
        <v>0.8550000000000004</v>
      </c>
      <c r="L29" s="14">
        <f t="shared" si="1"/>
        <v>0.4510000000000005</v>
      </c>
      <c r="M29" s="14">
        <f t="shared" si="2"/>
        <v>0.05900000000000016</v>
      </c>
      <c r="N29" s="14">
        <f t="shared" si="3"/>
        <v>0.5609999999999999</v>
      </c>
    </row>
    <row r="30" spans="1:14" s="14" customFormat="1" ht="11.25">
      <c r="A30" s="30">
        <v>32932</v>
      </c>
      <c r="B30" s="31">
        <v>-0.06701108116202453</v>
      </c>
      <c r="C30" s="31">
        <v>0.018847112074703947</v>
      </c>
      <c r="D30" s="31">
        <v>-0.044270197827696</v>
      </c>
      <c r="E30" s="31">
        <v>-0.04574645716487564</v>
      </c>
      <c r="F30" s="14">
        <v>9.036</v>
      </c>
      <c r="G30" s="14">
        <v>6.299</v>
      </c>
      <c r="H30" s="14">
        <v>3.97</v>
      </c>
      <c r="I30" s="14">
        <v>6.758</v>
      </c>
      <c r="K30" s="14">
        <f t="shared" si="0"/>
        <v>0.38899999999999935</v>
      </c>
      <c r="L30" s="14">
        <f t="shared" si="1"/>
        <v>0.06099999999999994</v>
      </c>
      <c r="M30" s="14">
        <f t="shared" si="2"/>
        <v>0.26800000000000024</v>
      </c>
      <c r="N30" s="14">
        <f t="shared" si="3"/>
        <v>0.5499999999999998</v>
      </c>
    </row>
    <row r="31" spans="1:14" s="14" customFormat="1" ht="11.25">
      <c r="A31" s="30">
        <v>32963</v>
      </c>
      <c r="B31" s="31">
        <v>0.009071159159434605</v>
      </c>
      <c r="C31" s="31">
        <v>0.05116012095870982</v>
      </c>
      <c r="D31" s="31">
        <v>0.032091490546214185</v>
      </c>
      <c r="E31" s="31">
        <v>0.011710074702200748</v>
      </c>
      <c r="F31" s="14">
        <v>9.255</v>
      </c>
      <c r="G31" s="14">
        <v>6.631</v>
      </c>
      <c r="H31" s="14">
        <v>4.001</v>
      </c>
      <c r="I31" s="14">
        <v>7.043</v>
      </c>
      <c r="K31" s="14">
        <f t="shared" si="0"/>
        <v>0.2190000000000012</v>
      </c>
      <c r="L31" s="14">
        <f t="shared" si="1"/>
        <v>0.33199999999999985</v>
      </c>
      <c r="M31" s="14">
        <f t="shared" si="2"/>
        <v>0.03100000000000014</v>
      </c>
      <c r="N31" s="14">
        <f t="shared" si="3"/>
        <v>0.28500000000000014</v>
      </c>
    </row>
    <row r="32" spans="1:14" s="14" customFormat="1" ht="11.25">
      <c r="A32" s="30">
        <v>32993</v>
      </c>
      <c r="B32" s="31">
        <v>-0.002312020518471985</v>
      </c>
      <c r="C32" s="31">
        <v>-0.05112962872528871</v>
      </c>
      <c r="D32" s="31">
        <v>0.06328639687709915</v>
      </c>
      <c r="E32" s="31">
        <v>0.012217565799685116</v>
      </c>
      <c r="F32" s="14">
        <v>9.756</v>
      </c>
      <c r="G32" s="14">
        <v>6.938</v>
      </c>
      <c r="H32" s="14">
        <v>3.905</v>
      </c>
      <c r="I32" s="14">
        <v>7.168</v>
      </c>
      <c r="K32" s="14">
        <f t="shared" si="0"/>
        <v>0.5009999999999994</v>
      </c>
      <c r="L32" s="14">
        <f t="shared" si="1"/>
        <v>0.3069999999999995</v>
      </c>
      <c r="M32" s="14">
        <f t="shared" si="2"/>
        <v>-0.09600000000000053</v>
      </c>
      <c r="N32" s="14">
        <f t="shared" si="3"/>
        <v>0.125</v>
      </c>
    </row>
    <row r="33" spans="1:14" s="14" customFormat="1" ht="11.25">
      <c r="A33" s="30">
        <v>33024</v>
      </c>
      <c r="B33" s="31">
        <v>-0.0887891840493767</v>
      </c>
      <c r="C33" s="31">
        <v>-0.054502325320258</v>
      </c>
      <c r="D33" s="31">
        <v>-0.015717862321138146</v>
      </c>
      <c r="E33" s="31">
        <v>-0.02679079956188394</v>
      </c>
      <c r="F33" s="14">
        <v>10.406</v>
      </c>
      <c r="G33" s="14">
        <v>6.918</v>
      </c>
      <c r="H33" s="14">
        <v>4.279</v>
      </c>
      <c r="I33" s="14">
        <v>7.326</v>
      </c>
      <c r="K33" s="14">
        <f t="shared" si="0"/>
        <v>0.6500000000000004</v>
      </c>
      <c r="L33" s="14">
        <f t="shared" si="1"/>
        <v>-0.019999999999999574</v>
      </c>
      <c r="M33" s="14">
        <f t="shared" si="2"/>
        <v>0.3740000000000001</v>
      </c>
      <c r="N33" s="14">
        <f t="shared" si="3"/>
        <v>0.15799999999999947</v>
      </c>
    </row>
    <row r="34" spans="1:14" s="14" customFormat="1" ht="11.25">
      <c r="A34" s="30">
        <v>33054</v>
      </c>
      <c r="B34" s="31">
        <v>0.051066794554958064</v>
      </c>
      <c r="C34" s="31">
        <v>0.06499245367048527</v>
      </c>
      <c r="D34" s="31">
        <v>-0.009423593278992948</v>
      </c>
      <c r="E34" s="31">
        <v>0.03148985976995973</v>
      </c>
      <c r="F34" s="14">
        <v>10.515</v>
      </c>
      <c r="G34" s="14">
        <v>6.911</v>
      </c>
      <c r="H34" s="14">
        <v>4.382</v>
      </c>
      <c r="I34" s="14">
        <v>7.097</v>
      </c>
      <c r="K34" s="14">
        <f t="shared" si="0"/>
        <v>0.10899999999999999</v>
      </c>
      <c r="L34" s="14">
        <f t="shared" si="1"/>
        <v>-0.007000000000000561</v>
      </c>
      <c r="M34" s="14">
        <f t="shared" si="2"/>
        <v>0.10299999999999976</v>
      </c>
      <c r="N34" s="14">
        <f t="shared" si="3"/>
        <v>-0.2289999999999992</v>
      </c>
    </row>
    <row r="35" spans="1:14" s="14" customFormat="1" ht="11.25">
      <c r="A35" s="30">
        <v>33085</v>
      </c>
      <c r="B35" s="31">
        <v>-0.008070365262056393</v>
      </c>
      <c r="C35" s="31">
        <v>0.025508900236503325</v>
      </c>
      <c r="D35" s="31">
        <v>0.008760163506099665</v>
      </c>
      <c r="E35" s="31">
        <v>0.03759874307161877</v>
      </c>
      <c r="F35" s="14">
        <v>10.954</v>
      </c>
      <c r="G35" s="14">
        <v>7.212</v>
      </c>
      <c r="H35" s="14">
        <v>4.682</v>
      </c>
      <c r="I35" s="14">
        <v>7.191</v>
      </c>
      <c r="K35" s="14">
        <f t="shared" si="0"/>
        <v>0.43900000000000006</v>
      </c>
      <c r="L35" s="14">
        <f t="shared" si="1"/>
        <v>0.30100000000000016</v>
      </c>
      <c r="M35" s="14">
        <f t="shared" si="2"/>
        <v>0.3000000000000007</v>
      </c>
      <c r="N35" s="14">
        <f t="shared" si="3"/>
        <v>0.09399999999999942</v>
      </c>
    </row>
    <row r="36" spans="1:14" s="14" customFormat="1" ht="11.25">
      <c r="A36" s="30">
        <v>33116</v>
      </c>
      <c r="B36" s="31">
        <v>-0.048060988729431466</v>
      </c>
      <c r="C36" s="31">
        <v>-0.09278733536013492</v>
      </c>
      <c r="D36" s="31">
        <v>-0.05161395407234532</v>
      </c>
      <c r="E36" s="31">
        <v>-0.02691959872973146</v>
      </c>
      <c r="F36" s="14">
        <v>11.086</v>
      </c>
      <c r="G36" s="14">
        <v>7.566</v>
      </c>
      <c r="H36" s="14">
        <v>4.498</v>
      </c>
      <c r="I36" s="14">
        <v>7.605</v>
      </c>
      <c r="K36" s="14">
        <f aca="true" t="shared" si="4" ref="K36:K67">F36-F35</f>
        <v>0.13199999999999967</v>
      </c>
      <c r="L36" s="14">
        <f aca="true" t="shared" si="5" ref="L36:L67">G36-G35</f>
        <v>0.3540000000000001</v>
      </c>
      <c r="M36" s="14">
        <f aca="true" t="shared" si="6" ref="M36:M67">H36-H35</f>
        <v>-0.18400000000000016</v>
      </c>
      <c r="N36" s="14">
        <f aca="true" t="shared" si="7" ref="N36:N67">I36-I35</f>
        <v>0.4140000000000006</v>
      </c>
    </row>
    <row r="37" spans="1:14" s="14" customFormat="1" ht="11.25">
      <c r="A37" s="30">
        <v>33146</v>
      </c>
      <c r="B37" s="31">
        <v>0.005631754406399194</v>
      </c>
      <c r="C37" s="31">
        <v>0.029605953153873033</v>
      </c>
      <c r="D37" s="31">
        <v>0.02176416556897645</v>
      </c>
      <c r="E37" s="31">
        <v>0.02087790961550936</v>
      </c>
      <c r="F37" s="14">
        <v>11.152</v>
      </c>
      <c r="G37" s="14">
        <v>7.561</v>
      </c>
      <c r="H37" s="14">
        <v>4.627</v>
      </c>
      <c r="I37" s="14">
        <v>7.8</v>
      </c>
      <c r="K37" s="14">
        <f t="shared" si="4"/>
        <v>0.06599999999999895</v>
      </c>
      <c r="L37" s="14">
        <f t="shared" si="5"/>
        <v>-0.004999999999999893</v>
      </c>
      <c r="M37" s="14">
        <f t="shared" si="6"/>
        <v>0.12899999999999956</v>
      </c>
      <c r="N37" s="14">
        <f t="shared" si="7"/>
        <v>0.1949999999999994</v>
      </c>
    </row>
    <row r="38" spans="1:14" s="14" customFormat="1" ht="11.25">
      <c r="A38" s="30">
        <v>33177</v>
      </c>
      <c r="B38" s="31">
        <v>0.028977749395840427</v>
      </c>
      <c r="C38" s="31">
        <v>-0.0021827918392689103</v>
      </c>
      <c r="D38" s="31">
        <v>-0.19580081642454067</v>
      </c>
      <c r="E38" s="31">
        <v>-0.039504604636392555</v>
      </c>
      <c r="F38" s="14">
        <v>11.125</v>
      </c>
      <c r="G38" s="14">
        <v>7.407</v>
      </c>
      <c r="H38" s="14">
        <v>4.607</v>
      </c>
      <c r="I38" s="14">
        <v>7.919</v>
      </c>
      <c r="K38" s="14">
        <f t="shared" si="4"/>
        <v>-0.026999999999999247</v>
      </c>
      <c r="L38" s="14">
        <f t="shared" si="5"/>
        <v>-0.15399999999999991</v>
      </c>
      <c r="M38" s="14">
        <f t="shared" si="6"/>
        <v>-0.019999999999999574</v>
      </c>
      <c r="N38" s="14">
        <f t="shared" si="7"/>
        <v>0.11899999999999977</v>
      </c>
    </row>
    <row r="39" spans="1:14" s="14" customFormat="1" ht="11.25">
      <c r="A39" s="30">
        <v>33207</v>
      </c>
      <c r="B39" s="31">
        <v>-0.060664599995741</v>
      </c>
      <c r="C39" s="31">
        <v>0.019654072763334578</v>
      </c>
      <c r="D39" s="31">
        <v>0.2268926486194623</v>
      </c>
      <c r="E39" s="31">
        <v>0.012299146994643885</v>
      </c>
      <c r="F39" s="14">
        <v>11.862</v>
      </c>
      <c r="G39" s="14">
        <v>7.646</v>
      </c>
      <c r="H39" s="14">
        <v>4.523</v>
      </c>
      <c r="I39" s="14">
        <v>7.835</v>
      </c>
      <c r="K39" s="14">
        <f t="shared" si="4"/>
        <v>0.7370000000000001</v>
      </c>
      <c r="L39" s="14">
        <f t="shared" si="5"/>
        <v>0.23899999999999988</v>
      </c>
      <c r="M39" s="14">
        <f t="shared" si="6"/>
        <v>-0.08400000000000052</v>
      </c>
      <c r="N39" s="14">
        <f t="shared" si="7"/>
        <v>-0.08399999999999963</v>
      </c>
    </row>
    <row r="40" spans="1:14" s="14" customFormat="1" ht="11.25">
      <c r="A40" s="30">
        <v>33238</v>
      </c>
      <c r="B40" s="31">
        <v>-0.015422582651051888</v>
      </c>
      <c r="C40" s="31">
        <v>-0.03465537708997825</v>
      </c>
      <c r="D40" s="31">
        <v>-0.054415491308143944</v>
      </c>
      <c r="E40" s="31">
        <v>0.024277658022514064</v>
      </c>
      <c r="F40" s="14">
        <v>11.791</v>
      </c>
      <c r="G40" s="14">
        <v>7.433</v>
      </c>
      <c r="H40" s="14">
        <v>4.613</v>
      </c>
      <c r="I40" s="14">
        <v>7.595</v>
      </c>
      <c r="K40" s="14">
        <f t="shared" si="4"/>
        <v>-0.07099999999999973</v>
      </c>
      <c r="L40" s="14">
        <f t="shared" si="5"/>
        <v>-0.21300000000000008</v>
      </c>
      <c r="M40" s="14">
        <f t="shared" si="6"/>
        <v>0.09000000000000075</v>
      </c>
      <c r="N40" s="14">
        <f t="shared" si="7"/>
        <v>-0.2400000000000002</v>
      </c>
    </row>
    <row r="41" spans="1:14" s="14" customFormat="1" ht="11.25">
      <c r="A41" s="30">
        <v>33269</v>
      </c>
      <c r="B41" s="31">
        <v>-0.0051051623981105574</v>
      </c>
      <c r="C41" s="31">
        <v>0.03606740352228839</v>
      </c>
      <c r="D41" s="31">
        <v>-0.08559814518317063</v>
      </c>
      <c r="E41" s="31">
        <v>0.03607414650737632</v>
      </c>
      <c r="F41" s="14">
        <v>11.764</v>
      </c>
      <c r="G41" s="14">
        <v>7.32</v>
      </c>
      <c r="H41" s="14">
        <v>4.367</v>
      </c>
      <c r="I41" s="14">
        <v>7.217</v>
      </c>
      <c r="K41" s="14">
        <f t="shared" si="4"/>
        <v>-0.027000000000001023</v>
      </c>
      <c r="L41" s="14">
        <f t="shared" si="5"/>
        <v>-0.11299999999999955</v>
      </c>
      <c r="M41" s="14">
        <f t="shared" si="6"/>
        <v>-0.24600000000000044</v>
      </c>
      <c r="N41" s="14">
        <f t="shared" si="7"/>
        <v>-0.3780000000000001</v>
      </c>
    </row>
    <row r="42" spans="1:14" s="14" customFormat="1" ht="11.25">
      <c r="A42" s="30">
        <v>33297</v>
      </c>
      <c r="B42" s="31">
        <v>-0.03069557684804967</v>
      </c>
      <c r="C42" s="31">
        <v>-0.08730843482613145</v>
      </c>
      <c r="D42" s="31">
        <v>-0.053565763602981896</v>
      </c>
      <c r="E42" s="31">
        <v>0.02732924352161512</v>
      </c>
      <c r="F42" s="14">
        <v>12.284</v>
      </c>
      <c r="G42" s="14">
        <v>7.171</v>
      </c>
      <c r="H42" s="14">
        <v>3.701</v>
      </c>
      <c r="I42" s="14">
        <v>7.197</v>
      </c>
      <c r="K42" s="14">
        <f t="shared" si="4"/>
        <v>0.5200000000000014</v>
      </c>
      <c r="L42" s="14">
        <f t="shared" si="5"/>
        <v>-0.14900000000000002</v>
      </c>
      <c r="M42" s="14">
        <f t="shared" si="6"/>
        <v>-0.6659999999999999</v>
      </c>
      <c r="N42" s="14">
        <f t="shared" si="7"/>
        <v>-0.019999999999999574</v>
      </c>
    </row>
    <row r="43" spans="1:14" s="14" customFormat="1" ht="11.25">
      <c r="A43" s="30">
        <v>33328</v>
      </c>
      <c r="B43" s="31">
        <v>0.05463041921069697</v>
      </c>
      <c r="C43" s="31">
        <v>0.05393040126600128</v>
      </c>
      <c r="D43" s="31">
        <v>0.041313634800603426</v>
      </c>
      <c r="E43" s="31">
        <v>0.027960296379141734</v>
      </c>
      <c r="F43" s="14">
        <v>12.115</v>
      </c>
      <c r="G43" s="14">
        <v>7.002</v>
      </c>
      <c r="H43" s="14">
        <v>3.521</v>
      </c>
      <c r="I43" s="14">
        <v>7.053</v>
      </c>
      <c r="K43" s="14">
        <f t="shared" si="4"/>
        <v>-0.16900000000000048</v>
      </c>
      <c r="L43" s="14">
        <f t="shared" si="5"/>
        <v>-0.16900000000000048</v>
      </c>
      <c r="M43" s="14">
        <f t="shared" si="6"/>
        <v>-0.18000000000000016</v>
      </c>
      <c r="N43" s="14">
        <f t="shared" si="7"/>
        <v>-0.14400000000000013</v>
      </c>
    </row>
    <row r="44" spans="1:14" s="14" customFormat="1" ht="11.25">
      <c r="A44" s="30">
        <v>33358</v>
      </c>
      <c r="B44" s="31">
        <v>0.04354336871656532</v>
      </c>
      <c r="C44" s="31">
        <v>0.04063529819866685</v>
      </c>
      <c r="D44" s="31">
        <v>-0.08151248754220769</v>
      </c>
      <c r="E44" s="31">
        <v>0.036311709506323835</v>
      </c>
      <c r="F44" s="14">
        <v>11.47</v>
      </c>
      <c r="G44" s="14">
        <v>6.648</v>
      </c>
      <c r="H44" s="14">
        <v>2.9</v>
      </c>
      <c r="I44" s="14">
        <v>6.327</v>
      </c>
      <c r="K44" s="14">
        <f t="shared" si="4"/>
        <v>-0.6449999999999996</v>
      </c>
      <c r="L44" s="14">
        <f t="shared" si="5"/>
        <v>-0.3540000000000001</v>
      </c>
      <c r="M44" s="14">
        <f t="shared" si="6"/>
        <v>-0.621</v>
      </c>
      <c r="N44" s="14">
        <f t="shared" si="7"/>
        <v>-0.726</v>
      </c>
    </row>
    <row r="45" spans="1:14" s="14" customFormat="1" ht="11.25">
      <c r="A45" s="30">
        <v>33389</v>
      </c>
      <c r="B45" s="31">
        <v>-0.0023059113773790095</v>
      </c>
      <c r="C45" s="31">
        <v>-0.005195361794328368</v>
      </c>
      <c r="D45" s="31">
        <v>-0.059558366732980185</v>
      </c>
      <c r="E45" s="31">
        <v>0.021278590176228015</v>
      </c>
      <c r="F45" s="14">
        <v>11.757</v>
      </c>
      <c r="G45" s="14">
        <v>6.928</v>
      </c>
      <c r="H45" s="14">
        <v>2.846</v>
      </c>
      <c r="I45" s="14">
        <v>6.201</v>
      </c>
      <c r="K45" s="14">
        <f t="shared" si="4"/>
        <v>0.28699999999999903</v>
      </c>
      <c r="L45" s="14">
        <f t="shared" si="5"/>
        <v>0.28000000000000025</v>
      </c>
      <c r="M45" s="14">
        <f t="shared" si="6"/>
        <v>-0.053999999999999826</v>
      </c>
      <c r="N45" s="14">
        <f t="shared" si="7"/>
        <v>-0.12600000000000033</v>
      </c>
    </row>
    <row r="46" spans="1:14" s="14" customFormat="1" ht="11.25">
      <c r="A46" s="30">
        <v>33419</v>
      </c>
      <c r="B46" s="31">
        <v>0.0479458225252791</v>
      </c>
      <c r="C46" s="31">
        <v>0.06389059089342486</v>
      </c>
      <c r="D46" s="31">
        <v>0.1487959276454461</v>
      </c>
      <c r="E46" s="31">
        <v>0.03177604405690674</v>
      </c>
      <c r="F46" s="14">
        <v>11.233</v>
      </c>
      <c r="G46" s="14">
        <v>6.798</v>
      </c>
      <c r="H46" s="14">
        <v>3</v>
      </c>
      <c r="I46" s="14">
        <v>6.431</v>
      </c>
      <c r="K46" s="14">
        <f t="shared" si="4"/>
        <v>-0.5239999999999991</v>
      </c>
      <c r="L46" s="14">
        <f t="shared" si="5"/>
        <v>-0.1299999999999999</v>
      </c>
      <c r="M46" s="14">
        <f t="shared" si="6"/>
        <v>0.15399999999999991</v>
      </c>
      <c r="N46" s="14">
        <f t="shared" si="7"/>
        <v>0.23000000000000043</v>
      </c>
    </row>
    <row r="47" spans="1:14" s="14" customFormat="1" ht="11.25">
      <c r="A47" s="30">
        <v>33450</v>
      </c>
      <c r="B47" s="31">
        <v>0.017596542350573202</v>
      </c>
      <c r="C47" s="31">
        <v>0.005273317105434756</v>
      </c>
      <c r="D47" s="31">
        <v>0.08992278832656889</v>
      </c>
      <c r="E47" s="31">
        <v>-0.0003202505070632139</v>
      </c>
      <c r="F47" s="14">
        <v>11.004</v>
      </c>
      <c r="G47" s="14">
        <v>6.703</v>
      </c>
      <c r="H47" s="14">
        <v>3.275</v>
      </c>
      <c r="I47" s="14">
        <v>6.31</v>
      </c>
      <c r="K47" s="14">
        <f t="shared" si="4"/>
        <v>-0.22900000000000098</v>
      </c>
      <c r="L47" s="14">
        <f t="shared" si="5"/>
        <v>-0.09499999999999975</v>
      </c>
      <c r="M47" s="14">
        <f t="shared" si="6"/>
        <v>0.2749999999999999</v>
      </c>
      <c r="N47" s="14">
        <f t="shared" si="7"/>
        <v>-0.12100000000000044</v>
      </c>
    </row>
    <row r="48" spans="1:14" s="14" customFormat="1" ht="11.25">
      <c r="A48" s="30">
        <v>33481</v>
      </c>
      <c r="B48" s="31">
        <v>-0.016307625081931402</v>
      </c>
      <c r="C48" s="31">
        <v>-0.01475228602247756</v>
      </c>
      <c r="D48" s="31">
        <v>-0.014532475262994003</v>
      </c>
      <c r="E48" s="31">
        <v>0.0400975297216487</v>
      </c>
      <c r="F48" s="14">
        <v>11.014</v>
      </c>
      <c r="G48" s="14">
        <v>6.651</v>
      </c>
      <c r="H48" s="14">
        <v>2.819</v>
      </c>
      <c r="I48" s="14">
        <v>6.158</v>
      </c>
      <c r="K48" s="14">
        <f t="shared" si="4"/>
        <v>0.009999999999999787</v>
      </c>
      <c r="L48" s="14">
        <f t="shared" si="5"/>
        <v>-0.05200000000000049</v>
      </c>
      <c r="M48" s="14">
        <f t="shared" si="6"/>
        <v>-0.45599999999999996</v>
      </c>
      <c r="N48" s="14">
        <f t="shared" si="7"/>
        <v>-0.15199999999999925</v>
      </c>
    </row>
    <row r="49" spans="1:14" s="14" customFormat="1" ht="11.25">
      <c r="A49" s="30">
        <v>33511</v>
      </c>
      <c r="B49" s="31">
        <v>-0.02944825972749108</v>
      </c>
      <c r="C49" s="31">
        <v>-0.016131596760052044</v>
      </c>
      <c r="D49" s="31">
        <v>-0.014426345917448045</v>
      </c>
      <c r="E49" s="31">
        <v>-0.004979380914084236</v>
      </c>
      <c r="F49" s="14">
        <v>10.887</v>
      </c>
      <c r="G49" s="14">
        <v>6.454</v>
      </c>
      <c r="H49" s="14">
        <v>2.95</v>
      </c>
      <c r="I49" s="14">
        <v>6.009</v>
      </c>
      <c r="K49" s="14">
        <f t="shared" si="4"/>
        <v>-0.1269999999999989</v>
      </c>
      <c r="L49" s="14">
        <f t="shared" si="5"/>
        <v>-0.19700000000000006</v>
      </c>
      <c r="M49" s="14">
        <f t="shared" si="6"/>
        <v>0.13100000000000023</v>
      </c>
      <c r="N49" s="14">
        <f t="shared" si="7"/>
        <v>-0.14900000000000002</v>
      </c>
    </row>
    <row r="50" spans="1:14" s="14" customFormat="1" ht="11.25">
      <c r="A50" s="30">
        <v>33542</v>
      </c>
      <c r="B50" s="31">
        <v>0.07103038143854905</v>
      </c>
      <c r="C50" s="31">
        <v>0.04118184840425513</v>
      </c>
      <c r="D50" s="31">
        <v>0.06172768178790385</v>
      </c>
      <c r="E50" s="31">
        <v>0.04104901117798797</v>
      </c>
      <c r="F50" s="14">
        <v>10.305</v>
      </c>
      <c r="G50" s="14">
        <v>6.215</v>
      </c>
      <c r="H50" s="14">
        <v>2.812</v>
      </c>
      <c r="I50" s="14">
        <v>5.779</v>
      </c>
      <c r="K50" s="14">
        <f t="shared" si="4"/>
        <v>-0.5820000000000007</v>
      </c>
      <c r="L50" s="14">
        <f t="shared" si="5"/>
        <v>-0.23899999999999988</v>
      </c>
      <c r="M50" s="14">
        <f t="shared" si="6"/>
        <v>-0.13800000000000034</v>
      </c>
      <c r="N50" s="14">
        <f t="shared" si="7"/>
        <v>-0.23000000000000043</v>
      </c>
    </row>
    <row r="51" spans="1:14" s="14" customFormat="1" ht="11.25">
      <c r="A51" s="30">
        <v>33572</v>
      </c>
      <c r="B51" s="31">
        <v>0.03436919535514465</v>
      </c>
      <c r="C51" s="31">
        <v>0.0025455109869399486</v>
      </c>
      <c r="D51" s="31">
        <v>0.059950107818753706</v>
      </c>
      <c r="E51" s="31">
        <v>0.017443877298181188</v>
      </c>
      <c r="F51" s="14">
        <v>9.7</v>
      </c>
      <c r="G51" s="14">
        <v>6.032</v>
      </c>
      <c r="H51" s="14">
        <v>3.048</v>
      </c>
      <c r="I51" s="14">
        <v>5.575</v>
      </c>
      <c r="K51" s="14">
        <f t="shared" si="4"/>
        <v>-0.6050000000000004</v>
      </c>
      <c r="L51" s="14">
        <f t="shared" si="5"/>
        <v>-0.18299999999999983</v>
      </c>
      <c r="M51" s="14">
        <f t="shared" si="6"/>
        <v>0.2360000000000002</v>
      </c>
      <c r="N51" s="14">
        <f t="shared" si="7"/>
        <v>-0.20399999999999974</v>
      </c>
    </row>
    <row r="52" spans="1:14" s="14" customFormat="1" ht="11.25">
      <c r="A52" s="30">
        <v>33603</v>
      </c>
      <c r="B52" s="31">
        <v>0.02856977602485418</v>
      </c>
      <c r="C52" s="31">
        <v>0.0894903768318522</v>
      </c>
      <c r="D52" s="31">
        <v>0.04754292674456354</v>
      </c>
      <c r="E52" s="31">
        <v>0.032617342879872765</v>
      </c>
      <c r="F52" s="14">
        <v>9.525</v>
      </c>
      <c r="G52" s="14">
        <v>5.872</v>
      </c>
      <c r="H52" s="14">
        <v>3.138</v>
      </c>
      <c r="I52" s="14">
        <v>5.589</v>
      </c>
      <c r="K52" s="14">
        <f t="shared" si="4"/>
        <v>-0.17499999999999893</v>
      </c>
      <c r="L52" s="14">
        <f t="shared" si="5"/>
        <v>-0.16000000000000014</v>
      </c>
      <c r="M52" s="14">
        <f t="shared" si="6"/>
        <v>0.08999999999999986</v>
      </c>
      <c r="N52" s="14">
        <f t="shared" si="7"/>
        <v>0.014000000000000234</v>
      </c>
    </row>
    <row r="53" spans="1:14" s="14" customFormat="1" ht="11.25">
      <c r="A53" s="30">
        <v>33634</v>
      </c>
      <c r="B53" s="31">
        <v>0.048475159928129466</v>
      </c>
      <c r="C53" s="31">
        <v>0.009005278116118488</v>
      </c>
      <c r="D53" s="31">
        <v>-0.03302640594174542</v>
      </c>
      <c r="E53" s="31">
        <v>0.006933744221879765</v>
      </c>
      <c r="F53" s="14">
        <v>9.59</v>
      </c>
      <c r="G53" s="14">
        <v>6.386</v>
      </c>
      <c r="H53" s="14">
        <v>3.307</v>
      </c>
      <c r="I53" s="14">
        <v>6.159</v>
      </c>
      <c r="K53" s="14">
        <f t="shared" si="4"/>
        <v>0.0649999999999995</v>
      </c>
      <c r="L53" s="14">
        <f t="shared" si="5"/>
        <v>0.5140000000000002</v>
      </c>
      <c r="M53" s="14">
        <f t="shared" si="6"/>
        <v>0.16900000000000004</v>
      </c>
      <c r="N53" s="14">
        <f t="shared" si="7"/>
        <v>0.5699999999999994</v>
      </c>
    </row>
    <row r="54" spans="1:14" s="14" customFormat="1" ht="11.25">
      <c r="A54" s="30">
        <v>33663</v>
      </c>
      <c r="B54" s="31">
        <v>-0.014915004903563279</v>
      </c>
      <c r="C54" s="31">
        <v>0.0016779468690396966</v>
      </c>
      <c r="D54" s="31">
        <v>0.063674854176594</v>
      </c>
      <c r="E54" s="31">
        <v>0.00791655606389465</v>
      </c>
      <c r="F54" s="14">
        <v>9.711</v>
      </c>
      <c r="G54" s="14">
        <v>6.458</v>
      </c>
      <c r="H54" s="14">
        <v>3.098</v>
      </c>
      <c r="I54" s="14">
        <v>6.331</v>
      </c>
      <c r="K54" s="14">
        <f t="shared" si="4"/>
        <v>0.12100000000000044</v>
      </c>
      <c r="L54" s="14">
        <f t="shared" si="5"/>
        <v>0.07200000000000006</v>
      </c>
      <c r="M54" s="14">
        <f t="shared" si="6"/>
        <v>-0.20900000000000007</v>
      </c>
      <c r="N54" s="14">
        <f t="shared" si="7"/>
        <v>0.1720000000000006</v>
      </c>
    </row>
    <row r="55" spans="1:14" s="14" customFormat="1" ht="11.25">
      <c r="A55" s="30">
        <v>33694</v>
      </c>
      <c r="B55" s="31">
        <v>0.058535902434977444</v>
      </c>
      <c r="C55" s="31">
        <v>0.001317613031514331</v>
      </c>
      <c r="D55" s="31">
        <v>0.02963770942478696</v>
      </c>
      <c r="E55" s="31">
        <v>0.013431448489542927</v>
      </c>
      <c r="F55" s="14">
        <v>9.134</v>
      </c>
      <c r="G55" s="14">
        <v>6.334</v>
      </c>
      <c r="H55" s="14">
        <v>3.333</v>
      </c>
      <c r="I55" s="14">
        <v>6.643</v>
      </c>
      <c r="K55" s="14">
        <f t="shared" si="4"/>
        <v>-0.577</v>
      </c>
      <c r="L55" s="14">
        <f t="shared" si="5"/>
        <v>-0.12400000000000055</v>
      </c>
      <c r="M55" s="14">
        <f t="shared" si="6"/>
        <v>0.23500000000000032</v>
      </c>
      <c r="N55" s="14">
        <f t="shared" si="7"/>
        <v>0.3119999999999994</v>
      </c>
    </row>
    <row r="56" spans="1:14" s="14" customFormat="1" ht="11.25">
      <c r="A56" s="30">
        <v>33724</v>
      </c>
      <c r="B56" s="31">
        <v>0.00704401283401498</v>
      </c>
      <c r="C56" s="31">
        <v>0.012508876166940073</v>
      </c>
      <c r="D56" s="31">
        <v>-0.003861387486219079</v>
      </c>
      <c r="E56" s="31">
        <v>0.022853386734335183</v>
      </c>
      <c r="F56" s="14">
        <v>9.134</v>
      </c>
      <c r="G56" s="14">
        <v>6.473</v>
      </c>
      <c r="H56" s="14">
        <v>3.143</v>
      </c>
      <c r="I56" s="14">
        <v>6.844</v>
      </c>
      <c r="K56" s="14">
        <f t="shared" si="4"/>
        <v>0</v>
      </c>
      <c r="L56" s="14">
        <f t="shared" si="5"/>
        <v>0.13900000000000023</v>
      </c>
      <c r="M56" s="14">
        <f t="shared" si="6"/>
        <v>-0.1900000000000004</v>
      </c>
      <c r="N56" s="14">
        <f t="shared" si="7"/>
        <v>0.2010000000000005</v>
      </c>
    </row>
    <row r="57" spans="1:14" s="14" customFormat="1" ht="11.25">
      <c r="A57" s="30">
        <v>33755</v>
      </c>
      <c r="B57" s="31">
        <v>0.03707504997981363</v>
      </c>
      <c r="C57" s="31">
        <v>0.0184760342498049</v>
      </c>
      <c r="D57" s="31">
        <v>0.026168474585071516</v>
      </c>
      <c r="E57" s="31">
        <v>0.002256695361071244</v>
      </c>
      <c r="F57" s="14">
        <v>8.898</v>
      </c>
      <c r="G57" s="14">
        <v>6.561</v>
      </c>
      <c r="H57" s="14">
        <v>3.152</v>
      </c>
      <c r="I57" s="14">
        <v>6.713</v>
      </c>
      <c r="K57" s="14">
        <f t="shared" si="4"/>
        <v>-0.23600000000000065</v>
      </c>
      <c r="L57" s="14">
        <f t="shared" si="5"/>
        <v>0.08800000000000008</v>
      </c>
      <c r="M57" s="14">
        <f t="shared" si="6"/>
        <v>0.009000000000000341</v>
      </c>
      <c r="N57" s="14">
        <f t="shared" si="7"/>
        <v>-0.13100000000000023</v>
      </c>
    </row>
    <row r="58" spans="1:14" s="14" customFormat="1" ht="11.25">
      <c r="A58" s="30">
        <v>33785</v>
      </c>
      <c r="B58" s="31">
        <v>-0.06677845266293014</v>
      </c>
      <c r="C58" s="31">
        <v>-0.03071069544513782</v>
      </c>
      <c r="D58" s="31">
        <v>-0.08157384907293358</v>
      </c>
      <c r="E58" s="31">
        <v>-0.0457480279736963</v>
      </c>
      <c r="F58" s="14">
        <v>8.945</v>
      </c>
      <c r="G58" s="14">
        <v>6.373</v>
      </c>
      <c r="H58" s="14">
        <v>3.28</v>
      </c>
      <c r="I58" s="14">
        <v>6.791</v>
      </c>
      <c r="K58" s="14">
        <f t="shared" si="4"/>
        <v>0.0470000000000006</v>
      </c>
      <c r="L58" s="14">
        <f t="shared" si="5"/>
        <v>-0.18799999999999972</v>
      </c>
      <c r="M58" s="14">
        <f t="shared" si="6"/>
        <v>0.12799999999999967</v>
      </c>
      <c r="N58" s="14">
        <f t="shared" si="7"/>
        <v>0.07800000000000029</v>
      </c>
    </row>
    <row r="59" spans="1:14" s="14" customFormat="1" ht="11.25">
      <c r="A59" s="30">
        <v>33816</v>
      </c>
      <c r="B59" s="31">
        <v>0.011589832510334575</v>
      </c>
      <c r="C59" s="31">
        <v>0.0172546658639373</v>
      </c>
      <c r="D59" s="31">
        <v>-0.02541604990714176</v>
      </c>
      <c r="E59" s="31">
        <v>0.0188139698413938</v>
      </c>
      <c r="F59" s="14">
        <v>8.842</v>
      </c>
      <c r="G59" s="14">
        <v>6.379</v>
      </c>
      <c r="H59" s="14">
        <v>2.958</v>
      </c>
      <c r="I59" s="14">
        <v>6.942</v>
      </c>
      <c r="K59" s="14">
        <f t="shared" si="4"/>
        <v>-0.10299999999999976</v>
      </c>
      <c r="L59" s="14">
        <f t="shared" si="5"/>
        <v>0.005999999999999339</v>
      </c>
      <c r="M59" s="14">
        <f t="shared" si="6"/>
        <v>-0.3219999999999996</v>
      </c>
      <c r="N59" s="14">
        <f t="shared" si="7"/>
        <v>0.1509999999999998</v>
      </c>
    </row>
    <row r="60" spans="1:14" s="14" customFormat="1" ht="11.25">
      <c r="A60" s="30">
        <v>33847</v>
      </c>
      <c r="B60" s="31">
        <v>0.047224299274370427</v>
      </c>
      <c r="C60" s="31">
        <v>0.04774136019475319</v>
      </c>
      <c r="D60" s="31">
        <v>0.06890002925585985</v>
      </c>
      <c r="E60" s="31">
        <v>0.05417261000935587</v>
      </c>
      <c r="F60" s="14">
        <v>7.859</v>
      </c>
      <c r="G60" s="14">
        <v>6.081</v>
      </c>
      <c r="H60" s="14">
        <v>2.827</v>
      </c>
      <c r="I60" s="14">
        <v>6.701</v>
      </c>
      <c r="K60" s="14">
        <f t="shared" si="4"/>
        <v>-0.9830000000000005</v>
      </c>
      <c r="L60" s="14">
        <f t="shared" si="5"/>
        <v>-0.29799999999999915</v>
      </c>
      <c r="M60" s="14">
        <f t="shared" si="6"/>
        <v>-0.13100000000000023</v>
      </c>
      <c r="N60" s="14">
        <f t="shared" si="7"/>
        <v>-0.24100000000000055</v>
      </c>
    </row>
    <row r="61" spans="1:14" s="14" customFormat="1" ht="11.25">
      <c r="A61" s="30">
        <v>33877</v>
      </c>
      <c r="B61" s="31">
        <v>0.02162696859499429</v>
      </c>
      <c r="C61" s="31">
        <v>0.005991361293019484</v>
      </c>
      <c r="D61" s="31">
        <v>-0.05054369004100874</v>
      </c>
      <c r="E61" s="31">
        <v>0.026130857982569783</v>
      </c>
      <c r="F61" s="14">
        <v>7.844</v>
      </c>
      <c r="G61" s="14">
        <v>5.992</v>
      </c>
      <c r="H61" s="14">
        <v>2.549</v>
      </c>
      <c r="I61" s="14">
        <v>6.368</v>
      </c>
      <c r="K61" s="14">
        <f t="shared" si="4"/>
        <v>-0.01499999999999968</v>
      </c>
      <c r="L61" s="14">
        <f t="shared" si="5"/>
        <v>-0.08900000000000041</v>
      </c>
      <c r="M61" s="14">
        <f t="shared" si="6"/>
        <v>-0.278</v>
      </c>
      <c r="N61" s="14">
        <f t="shared" si="7"/>
        <v>-0.3329999999999993</v>
      </c>
    </row>
    <row r="62" spans="1:14" s="14" customFormat="1" ht="11.25">
      <c r="A62" s="30">
        <v>33908</v>
      </c>
      <c r="B62" s="31">
        <v>0.08383603375174736</v>
      </c>
      <c r="C62" s="31">
        <v>0.06642210077113125</v>
      </c>
      <c r="D62" s="31">
        <v>0.027043718479532276</v>
      </c>
      <c r="E62" s="31">
        <v>0.07337615381343315</v>
      </c>
      <c r="F62" s="14">
        <v>7.08</v>
      </c>
      <c r="G62" s="14">
        <v>5.686</v>
      </c>
      <c r="H62" s="14">
        <v>2.483</v>
      </c>
      <c r="I62" s="14">
        <v>6.045</v>
      </c>
      <c r="K62" s="14">
        <f t="shared" si="4"/>
        <v>-0.7640000000000002</v>
      </c>
      <c r="L62" s="14">
        <f t="shared" si="5"/>
        <v>-0.30600000000000005</v>
      </c>
      <c r="M62" s="14">
        <f t="shared" si="6"/>
        <v>-0.06599999999999984</v>
      </c>
      <c r="N62" s="14">
        <f t="shared" si="7"/>
        <v>-0.3230000000000004</v>
      </c>
    </row>
    <row r="63" spans="1:14" s="14" customFormat="1" ht="11.25">
      <c r="A63" s="30">
        <v>33938</v>
      </c>
      <c r="B63" s="31">
        <v>0.10432537812245603</v>
      </c>
      <c r="C63" s="31">
        <v>0.010962356608303737</v>
      </c>
      <c r="D63" s="31">
        <v>-0.07892395753450474</v>
      </c>
      <c r="E63" s="31">
        <v>-0.021505376344085985</v>
      </c>
      <c r="F63" s="14">
        <v>6.856</v>
      </c>
      <c r="G63" s="14">
        <v>5.768</v>
      </c>
      <c r="H63" s="14">
        <v>2.605</v>
      </c>
      <c r="I63" s="14">
        <v>6.417</v>
      </c>
      <c r="K63" s="14">
        <f t="shared" si="4"/>
        <v>-0.2240000000000002</v>
      </c>
      <c r="L63" s="14">
        <f t="shared" si="5"/>
        <v>0.08199999999999985</v>
      </c>
      <c r="M63" s="14">
        <f t="shared" si="6"/>
        <v>0.12199999999999989</v>
      </c>
      <c r="N63" s="14">
        <f t="shared" si="7"/>
        <v>0.3719999999999999</v>
      </c>
    </row>
    <row r="64" spans="1:14" s="14" customFormat="1" ht="11.25">
      <c r="A64" s="30">
        <v>33969</v>
      </c>
      <c r="B64" s="31">
        <v>0.033493249941316416</v>
      </c>
      <c r="C64" s="31">
        <v>0.05473130861402662</v>
      </c>
      <c r="D64" s="31">
        <v>-0.0532679797638078</v>
      </c>
      <c r="E64" s="31">
        <v>0.06131706131706126</v>
      </c>
      <c r="F64" s="14">
        <v>6.686</v>
      </c>
      <c r="G64" s="14">
        <v>5.738</v>
      </c>
      <c r="H64" s="14">
        <v>2.571</v>
      </c>
      <c r="I64" s="14">
        <v>6.508</v>
      </c>
      <c r="K64" s="14">
        <f t="shared" si="4"/>
        <v>-0.16999999999999993</v>
      </c>
      <c r="L64" s="14">
        <f t="shared" si="5"/>
        <v>-0.02999999999999936</v>
      </c>
      <c r="M64" s="14">
        <f t="shared" si="6"/>
        <v>-0.03399999999999981</v>
      </c>
      <c r="N64" s="14">
        <f t="shared" si="7"/>
        <v>0.09100000000000019</v>
      </c>
    </row>
    <row r="65" spans="1:14" s="14" customFormat="1" ht="11.25">
      <c r="A65" s="30">
        <v>34000</v>
      </c>
      <c r="B65" s="31">
        <v>-0.004127701589136915</v>
      </c>
      <c r="C65" s="31">
        <v>0.07352273101359587</v>
      </c>
      <c r="D65" s="31">
        <v>0.012383517521267125</v>
      </c>
      <c r="E65" s="31">
        <v>0.005927546555408673</v>
      </c>
      <c r="F65" s="14">
        <v>6.788</v>
      </c>
      <c r="G65" s="14">
        <v>5.491</v>
      </c>
      <c r="H65" s="14">
        <v>2.585</v>
      </c>
      <c r="I65" s="14">
        <v>6.597</v>
      </c>
      <c r="K65" s="14">
        <f t="shared" si="4"/>
        <v>0.10200000000000031</v>
      </c>
      <c r="L65" s="14">
        <f t="shared" si="5"/>
        <v>-0.24700000000000077</v>
      </c>
      <c r="M65" s="14">
        <f t="shared" si="6"/>
        <v>0.01399999999999979</v>
      </c>
      <c r="N65" s="14">
        <f t="shared" si="7"/>
        <v>0.08900000000000041</v>
      </c>
    </row>
    <row r="66" spans="1:14" s="14" customFormat="1" ht="11.25">
      <c r="A66" s="30">
        <v>34028</v>
      </c>
      <c r="B66" s="31">
        <v>0.022401577251985126</v>
      </c>
      <c r="C66" s="31">
        <v>0.045013247307607376</v>
      </c>
      <c r="D66" s="31">
        <v>-0.02983240825564469</v>
      </c>
      <c r="E66" s="31">
        <v>-0.042613995599504365</v>
      </c>
      <c r="F66" s="14">
        <v>7.127</v>
      </c>
      <c r="G66" s="14">
        <v>5.876</v>
      </c>
      <c r="H66" s="14">
        <v>2.451</v>
      </c>
      <c r="I66" s="14">
        <v>6.919</v>
      </c>
      <c r="K66" s="14">
        <f t="shared" si="4"/>
        <v>0.3389999999999995</v>
      </c>
      <c r="L66" s="14">
        <f t="shared" si="5"/>
        <v>0.3850000000000007</v>
      </c>
      <c r="M66" s="14">
        <f t="shared" si="6"/>
        <v>-0.1339999999999999</v>
      </c>
      <c r="N66" s="14">
        <f t="shared" si="7"/>
        <v>0.3219999999999992</v>
      </c>
    </row>
    <row r="67" spans="1:14" s="14" customFormat="1" ht="11.25">
      <c r="A67" s="30">
        <v>34059</v>
      </c>
      <c r="B67" s="31">
        <v>0.08942200623861604</v>
      </c>
      <c r="C67" s="31">
        <v>0.008879550916565738</v>
      </c>
      <c r="D67" s="31">
        <v>0.06375018052145691</v>
      </c>
      <c r="E67" s="31">
        <v>0.058405536770921425</v>
      </c>
      <c r="F67" s="14">
        <v>6.838</v>
      </c>
      <c r="G67" s="14">
        <v>5.8</v>
      </c>
      <c r="H67" s="14">
        <v>2.534</v>
      </c>
      <c r="I67" s="14">
        <v>6.713</v>
      </c>
      <c r="K67" s="14">
        <f t="shared" si="4"/>
        <v>-0.2889999999999997</v>
      </c>
      <c r="L67" s="14">
        <f t="shared" si="5"/>
        <v>-0.07600000000000051</v>
      </c>
      <c r="M67" s="14">
        <f t="shared" si="6"/>
        <v>0.08299999999999974</v>
      </c>
      <c r="N67" s="14">
        <f t="shared" si="7"/>
        <v>-0.20599999999999952</v>
      </c>
    </row>
    <row r="68" spans="1:14" s="14" customFormat="1" ht="11.25">
      <c r="A68" s="30">
        <v>34089</v>
      </c>
      <c r="B68" s="31">
        <v>0.0662494732905422</v>
      </c>
      <c r="C68" s="31">
        <v>0.03625268681157267</v>
      </c>
      <c r="D68" s="31">
        <v>0.04791834628992991</v>
      </c>
      <c r="E68" s="31">
        <v>0.05857688371976931</v>
      </c>
      <c r="F68" s="14">
        <v>6.707</v>
      </c>
      <c r="G68" s="14">
        <v>5.943</v>
      </c>
      <c r="H68" s="14">
        <v>2.7</v>
      </c>
      <c r="I68" s="14">
        <v>6.648</v>
      </c>
      <c r="K68" s="14">
        <f aca="true" t="shared" si="8" ref="K68:K99">F68-F67</f>
        <v>-0.13100000000000023</v>
      </c>
      <c r="L68" s="14">
        <f aca="true" t="shared" si="9" ref="L68:L99">G68-G67</f>
        <v>0.1429999999999998</v>
      </c>
      <c r="M68" s="14">
        <f aca="true" t="shared" si="10" ref="M68:M99">H68-H67</f>
        <v>0.16600000000000037</v>
      </c>
      <c r="N68" s="14">
        <f aca="true" t="shared" si="11" ref="N68:N99">I68-I67</f>
        <v>-0.06500000000000039</v>
      </c>
    </row>
    <row r="69" spans="1:14" s="14" customFormat="1" ht="11.25">
      <c r="A69" s="30">
        <v>34120</v>
      </c>
      <c r="B69" s="31">
        <v>0.09264508429061626</v>
      </c>
      <c r="C69" s="31">
        <v>0.05730437052485028</v>
      </c>
      <c r="D69" s="31">
        <v>0.02671558502970519</v>
      </c>
      <c r="E69" s="31">
        <v>0.04345263356438914</v>
      </c>
      <c r="F69" s="14">
        <v>6.335</v>
      </c>
      <c r="G69" s="14">
        <v>5.654</v>
      </c>
      <c r="H69" s="14">
        <v>2.534</v>
      </c>
      <c r="I69" s="14">
        <v>6.504</v>
      </c>
      <c r="K69" s="14">
        <f t="shared" si="8"/>
        <v>-0.3719999999999999</v>
      </c>
      <c r="L69" s="14">
        <f t="shared" si="9"/>
        <v>-0.2889999999999997</v>
      </c>
      <c r="M69" s="14">
        <f t="shared" si="10"/>
        <v>-0.16600000000000037</v>
      </c>
      <c r="N69" s="14">
        <f t="shared" si="11"/>
        <v>-0.14400000000000013</v>
      </c>
    </row>
    <row r="70" spans="1:14" s="14" customFormat="1" ht="11.25">
      <c r="A70" s="30">
        <v>34150</v>
      </c>
      <c r="B70" s="31">
        <v>-0.010700756475359365</v>
      </c>
      <c r="C70" s="31">
        <v>0.16953773537321254</v>
      </c>
      <c r="D70" s="31">
        <v>-0.013274959038988616</v>
      </c>
      <c r="E70" s="31">
        <v>0.07812323474252658</v>
      </c>
      <c r="F70" s="14">
        <v>6.106</v>
      </c>
      <c r="G70" s="14">
        <v>5.488</v>
      </c>
      <c r="H70" s="14">
        <v>2.29</v>
      </c>
      <c r="I70" s="14">
        <v>6.011</v>
      </c>
      <c r="K70" s="14">
        <f t="shared" si="8"/>
        <v>-0.2290000000000001</v>
      </c>
      <c r="L70" s="14">
        <f t="shared" si="9"/>
        <v>-0.16599999999999948</v>
      </c>
      <c r="M70" s="14">
        <f t="shared" si="10"/>
        <v>-0.24399999999999977</v>
      </c>
      <c r="N70" s="14">
        <f t="shared" si="11"/>
        <v>-0.49299999999999944</v>
      </c>
    </row>
    <row r="71" spans="1:14" s="14" customFormat="1" ht="11.25">
      <c r="A71" s="30">
        <v>34181</v>
      </c>
      <c r="B71" s="31">
        <v>-0.04089920700525194</v>
      </c>
      <c r="C71" s="31">
        <v>-0.11025486208211525</v>
      </c>
      <c r="D71" s="31">
        <v>-0.10338721870522644</v>
      </c>
      <c r="E71" s="31">
        <v>-0.057445849794087685</v>
      </c>
      <c r="F71" s="14">
        <v>6.309</v>
      </c>
      <c r="G71" s="14">
        <v>5.66</v>
      </c>
      <c r="H71" s="14">
        <v>2.195</v>
      </c>
      <c r="I71" s="14">
        <v>6.377</v>
      </c>
      <c r="K71" s="14">
        <f t="shared" si="8"/>
        <v>0.2030000000000003</v>
      </c>
      <c r="L71" s="14">
        <f t="shared" si="9"/>
        <v>0.1719999999999997</v>
      </c>
      <c r="M71" s="14">
        <f t="shared" si="10"/>
        <v>-0.0950000000000002</v>
      </c>
      <c r="N71" s="14">
        <f t="shared" si="11"/>
        <v>0.36599999999999966</v>
      </c>
    </row>
    <row r="72" spans="1:14" s="14" customFormat="1" ht="11.25">
      <c r="A72" s="30">
        <v>34212</v>
      </c>
      <c r="B72" s="31">
        <v>0.1128831519534378</v>
      </c>
      <c r="C72" s="31">
        <v>0.05997770288714456</v>
      </c>
      <c r="D72" s="31">
        <v>-0.01874497378413571</v>
      </c>
      <c r="E72" s="31">
        <v>0.053153523741758975</v>
      </c>
      <c r="F72" s="14">
        <v>5.914</v>
      </c>
      <c r="G72" s="14">
        <v>5.523</v>
      </c>
      <c r="H72" s="14">
        <v>2.085</v>
      </c>
      <c r="I72" s="14">
        <v>6.108</v>
      </c>
      <c r="K72" s="14">
        <f t="shared" si="8"/>
        <v>-0.39500000000000046</v>
      </c>
      <c r="L72" s="14">
        <f t="shared" si="9"/>
        <v>-0.13700000000000045</v>
      </c>
      <c r="M72" s="14">
        <f t="shared" si="10"/>
        <v>-0.10999999999999988</v>
      </c>
      <c r="N72" s="14">
        <f t="shared" si="11"/>
        <v>-0.26900000000000013</v>
      </c>
    </row>
    <row r="73" spans="1:14" s="14" customFormat="1" ht="11.25">
      <c r="A73" s="30">
        <v>34242</v>
      </c>
      <c r="B73" s="31">
        <v>-0.1223334598856627</v>
      </c>
      <c r="C73" s="31">
        <v>-0.09656814019143718</v>
      </c>
      <c r="D73" s="31">
        <v>-0.0798743942069723</v>
      </c>
      <c r="E73" s="31">
        <v>-0.034477662359597976</v>
      </c>
      <c r="F73" s="14">
        <v>5.991</v>
      </c>
      <c r="G73" s="14">
        <v>5.602</v>
      </c>
      <c r="H73" s="14">
        <v>1.867</v>
      </c>
      <c r="I73" s="14">
        <v>5.821</v>
      </c>
      <c r="K73" s="14">
        <f t="shared" si="8"/>
        <v>0.07699999999999996</v>
      </c>
      <c r="L73" s="14">
        <f t="shared" si="9"/>
        <v>0.07900000000000063</v>
      </c>
      <c r="M73" s="14">
        <f t="shared" si="10"/>
        <v>-0.21799999999999997</v>
      </c>
      <c r="N73" s="14">
        <f t="shared" si="11"/>
        <v>-0.2869999999999999</v>
      </c>
    </row>
    <row r="74" spans="1:14" s="14" customFormat="1" ht="11.25">
      <c r="A74" s="30">
        <v>34273</v>
      </c>
      <c r="B74" s="31">
        <v>0.0864696358686538</v>
      </c>
      <c r="C74" s="31">
        <v>0.05818854131700796</v>
      </c>
      <c r="D74" s="31">
        <v>0.010773476299202726</v>
      </c>
      <c r="E74" s="31">
        <v>0.04458682294286149</v>
      </c>
      <c r="F74" s="14">
        <v>5.821</v>
      </c>
      <c r="G74" s="14">
        <v>5.475</v>
      </c>
      <c r="H74" s="14">
        <v>2.005</v>
      </c>
      <c r="I74" s="14">
        <v>5.87</v>
      </c>
      <c r="K74" s="14">
        <f t="shared" si="8"/>
        <v>-0.16999999999999993</v>
      </c>
      <c r="L74" s="14">
        <f t="shared" si="9"/>
        <v>-0.12700000000000067</v>
      </c>
      <c r="M74" s="14">
        <f t="shared" si="10"/>
        <v>0.1379999999999999</v>
      </c>
      <c r="N74" s="14">
        <f t="shared" si="11"/>
        <v>0.04900000000000038</v>
      </c>
    </row>
    <row r="75" spans="1:14" s="14" customFormat="1" ht="11.25">
      <c r="A75" s="30">
        <v>34303</v>
      </c>
      <c r="B75" s="31">
        <v>0.04663810389348094</v>
      </c>
      <c r="C75" s="31">
        <v>0.0634982175585588</v>
      </c>
      <c r="D75" s="31">
        <v>-0.08280226445126482</v>
      </c>
      <c r="E75" s="31">
        <v>0.01573163073058402</v>
      </c>
      <c r="F75" s="14">
        <v>5.631</v>
      </c>
      <c r="G75" s="14">
        <v>5.302</v>
      </c>
      <c r="H75" s="14">
        <v>1.901</v>
      </c>
      <c r="I75" s="14">
        <v>5.738</v>
      </c>
      <c r="K75" s="14">
        <f t="shared" si="8"/>
        <v>-0.1899999999999995</v>
      </c>
      <c r="L75" s="14">
        <f t="shared" si="9"/>
        <v>-0.17300000000000004</v>
      </c>
      <c r="M75" s="14">
        <f t="shared" si="10"/>
        <v>-0.10399999999999987</v>
      </c>
      <c r="N75" s="14">
        <f t="shared" si="11"/>
        <v>-0.13199999999999967</v>
      </c>
    </row>
    <row r="76" spans="1:14" s="14" customFormat="1" ht="11.25">
      <c r="A76" s="30">
        <v>34334</v>
      </c>
      <c r="B76" s="31">
        <v>0.09697466714447173</v>
      </c>
      <c r="C76" s="31">
        <v>0.05166063016357729</v>
      </c>
      <c r="D76" s="31">
        <v>0.0897669139129444</v>
      </c>
      <c r="E76" s="31">
        <v>0.01015013962882436</v>
      </c>
      <c r="F76" s="14">
        <v>5.345</v>
      </c>
      <c r="G76" s="14">
        <v>5.048</v>
      </c>
      <c r="H76" s="14">
        <v>1.977</v>
      </c>
      <c r="I76" s="14">
        <v>5.863</v>
      </c>
      <c r="K76" s="14">
        <f t="shared" si="8"/>
        <v>-0.2860000000000005</v>
      </c>
      <c r="L76" s="14">
        <f t="shared" si="9"/>
        <v>-0.25399999999999956</v>
      </c>
      <c r="M76" s="14">
        <f t="shared" si="10"/>
        <v>0.07600000000000007</v>
      </c>
      <c r="N76" s="14">
        <f t="shared" si="11"/>
        <v>0.125</v>
      </c>
    </row>
    <row r="77" spans="1:14" s="14" customFormat="1" ht="11.25">
      <c r="A77" s="30">
        <v>34365</v>
      </c>
      <c r="B77" s="31">
        <v>0.11824364649283393</v>
      </c>
      <c r="C77" s="31">
        <v>0.056573619086421466</v>
      </c>
      <c r="D77" s="31">
        <v>0.01222000580931361</v>
      </c>
      <c r="E77" s="31">
        <v>0.07044925939527477</v>
      </c>
      <c r="F77" s="14">
        <v>5.139</v>
      </c>
      <c r="G77" s="14">
        <v>4.925</v>
      </c>
      <c r="H77" s="14">
        <v>1.881</v>
      </c>
      <c r="I77" s="14">
        <v>5.939</v>
      </c>
      <c r="K77" s="14">
        <f t="shared" si="8"/>
        <v>-0.20599999999999952</v>
      </c>
      <c r="L77" s="14">
        <f t="shared" si="9"/>
        <v>-0.12300000000000022</v>
      </c>
      <c r="M77" s="14">
        <f t="shared" si="10"/>
        <v>-0.09600000000000009</v>
      </c>
      <c r="N77" s="14">
        <f t="shared" si="11"/>
        <v>0.07599999999999962</v>
      </c>
    </row>
    <row r="78" spans="1:14" s="14" customFormat="1" ht="11.25">
      <c r="A78" s="30">
        <v>34393</v>
      </c>
      <c r="B78" s="31">
        <v>0.14707828797236885</v>
      </c>
      <c r="C78" s="31">
        <v>0.08593993003626021</v>
      </c>
      <c r="D78" s="31">
        <v>-0.01809089650640727</v>
      </c>
      <c r="E78" s="31">
        <v>0.0499456801418035</v>
      </c>
      <c r="F78" s="14">
        <v>5.084</v>
      </c>
      <c r="G78" s="14">
        <v>4.922</v>
      </c>
      <c r="H78" s="14">
        <v>1.817</v>
      </c>
      <c r="I78" s="14">
        <v>5.57</v>
      </c>
      <c r="K78" s="14">
        <f t="shared" si="8"/>
        <v>-0.055000000000000604</v>
      </c>
      <c r="L78" s="14">
        <f t="shared" si="9"/>
        <v>-0.0030000000000001137</v>
      </c>
      <c r="M78" s="14">
        <f t="shared" si="10"/>
        <v>-0.06400000000000006</v>
      </c>
      <c r="N78" s="14">
        <f t="shared" si="11"/>
        <v>-0.3689999999999998</v>
      </c>
    </row>
    <row r="79" spans="1:14" s="14" customFormat="1" ht="11.25">
      <c r="A79" s="30">
        <v>34424</v>
      </c>
      <c r="B79" s="31">
        <v>-0.017974160307960545</v>
      </c>
      <c r="C79" s="31">
        <v>0.028246603560743454</v>
      </c>
      <c r="D79" s="31">
        <v>-0.053603248469036024</v>
      </c>
      <c r="E79" s="31">
        <v>0.009076469253460404</v>
      </c>
      <c r="F79" s="14">
        <v>5.213</v>
      </c>
      <c r="G79" s="14">
        <v>5.048</v>
      </c>
      <c r="H79" s="14">
        <v>1.705</v>
      </c>
      <c r="I79" s="14">
        <v>5.571</v>
      </c>
      <c r="K79" s="14">
        <f t="shared" si="8"/>
        <v>0.12900000000000045</v>
      </c>
      <c r="L79" s="14">
        <f t="shared" si="9"/>
        <v>0.12600000000000033</v>
      </c>
      <c r="M79" s="14">
        <f t="shared" si="10"/>
        <v>-0.11199999999999988</v>
      </c>
      <c r="N79" s="14">
        <f t="shared" si="11"/>
        <v>0.0009999999999994458</v>
      </c>
    </row>
    <row r="80" spans="1:14" s="14" customFormat="1" ht="11.25">
      <c r="A80" s="30">
        <v>34454</v>
      </c>
      <c r="B80" s="31">
        <v>-0.001982923715288962</v>
      </c>
      <c r="C80" s="31">
        <v>0.06024540041173546</v>
      </c>
      <c r="D80" s="31">
        <v>0.0018873159834949637</v>
      </c>
      <c r="E80" s="31">
        <v>-0.01882617494940415</v>
      </c>
      <c r="F80" s="14">
        <v>5.078</v>
      </c>
      <c r="G80" s="14">
        <v>4.875</v>
      </c>
      <c r="H80" s="14">
        <v>1.492</v>
      </c>
      <c r="I80" s="14">
        <v>5.533</v>
      </c>
      <c r="K80" s="14">
        <f t="shared" si="8"/>
        <v>-0.1349999999999998</v>
      </c>
      <c r="L80" s="14">
        <f t="shared" si="9"/>
        <v>-0.17300000000000004</v>
      </c>
      <c r="M80" s="14">
        <f t="shared" si="10"/>
        <v>-0.21300000000000008</v>
      </c>
      <c r="N80" s="14">
        <f t="shared" si="11"/>
        <v>-0.03799999999999937</v>
      </c>
    </row>
    <row r="81" spans="1:14" s="14" customFormat="1" ht="11.25">
      <c r="A81" s="30">
        <v>34485</v>
      </c>
      <c r="B81" s="31">
        <v>0.014059957704193231</v>
      </c>
      <c r="C81" s="31">
        <v>0.051257965193387094</v>
      </c>
      <c r="D81" s="31">
        <v>0.01017754062018609</v>
      </c>
      <c r="E81" s="31">
        <v>0.03943822078803101</v>
      </c>
      <c r="F81" s="14">
        <v>5.004</v>
      </c>
      <c r="G81" s="14">
        <v>4.778</v>
      </c>
      <c r="H81" s="14">
        <v>1.597</v>
      </c>
      <c r="I81" s="14">
        <v>5.547</v>
      </c>
      <c r="K81" s="14">
        <f t="shared" si="8"/>
        <v>-0.07400000000000073</v>
      </c>
      <c r="L81" s="14">
        <f t="shared" si="9"/>
        <v>-0.09700000000000042</v>
      </c>
      <c r="M81" s="14">
        <f t="shared" si="10"/>
        <v>0.10499999999999998</v>
      </c>
      <c r="N81" s="14">
        <f t="shared" si="11"/>
        <v>0.013999999999999346</v>
      </c>
    </row>
    <row r="82" spans="1:14" s="14" customFormat="1" ht="11.25">
      <c r="A82" s="30">
        <v>34515</v>
      </c>
      <c r="B82" s="31">
        <v>0.03422888906410166</v>
      </c>
      <c r="C82" s="31">
        <v>0.0033140300214144665</v>
      </c>
      <c r="D82" s="31">
        <v>0.03466144291916682</v>
      </c>
      <c r="E82" s="31">
        <v>-0.011615395470260218</v>
      </c>
      <c r="F82" s="14">
        <v>4.901</v>
      </c>
      <c r="G82" s="14">
        <v>4.643</v>
      </c>
      <c r="H82" s="14">
        <v>1.535</v>
      </c>
      <c r="I82" s="14">
        <v>5.573</v>
      </c>
      <c r="K82" s="14">
        <f t="shared" si="8"/>
        <v>-0.10299999999999976</v>
      </c>
      <c r="L82" s="14">
        <f t="shared" si="9"/>
        <v>-0.1349999999999998</v>
      </c>
      <c r="M82" s="14">
        <f t="shared" si="10"/>
        <v>-0.062000000000000055</v>
      </c>
      <c r="N82" s="14">
        <f t="shared" si="11"/>
        <v>0.02600000000000069</v>
      </c>
    </row>
    <row r="83" spans="1:14" s="14" customFormat="1" ht="11.25">
      <c r="A83" s="30">
        <v>34546</v>
      </c>
      <c r="B83" s="34">
        <v>-0.21241316218302408</v>
      </c>
      <c r="C83" s="34">
        <v>-0.1791291529535811</v>
      </c>
      <c r="D83" s="34">
        <v>-0.1386582916996612</v>
      </c>
      <c r="E83" s="34">
        <v>-0.14579671089616042</v>
      </c>
      <c r="F83" s="14">
        <v>4.648</v>
      </c>
      <c r="G83" s="14">
        <v>4.215</v>
      </c>
      <c r="H83" s="14">
        <v>1.326</v>
      </c>
      <c r="I83" s="14">
        <v>5.384</v>
      </c>
      <c r="K83" s="14">
        <f t="shared" si="8"/>
        <v>-0.2530000000000001</v>
      </c>
      <c r="L83" s="14">
        <f t="shared" si="9"/>
        <v>-0.42799999999999994</v>
      </c>
      <c r="M83" s="14">
        <f t="shared" si="10"/>
        <v>-0.20899999999999985</v>
      </c>
      <c r="N83" s="14">
        <f t="shared" si="11"/>
        <v>-0.18900000000000006</v>
      </c>
    </row>
    <row r="84" spans="1:14" s="14" customFormat="1" ht="11.25">
      <c r="A84" s="30">
        <v>34577</v>
      </c>
      <c r="B84" s="31">
        <v>-0.07117015741648224</v>
      </c>
      <c r="C84" s="31">
        <v>-0.07905796378510499</v>
      </c>
      <c r="D84" s="31">
        <v>-0.04972394879744597</v>
      </c>
      <c r="E84" s="31">
        <v>0.06239553735584157</v>
      </c>
      <c r="F84" s="14">
        <v>4.341</v>
      </c>
      <c r="G84" s="14">
        <v>3.895</v>
      </c>
      <c r="H84" s="14">
        <v>0.792</v>
      </c>
      <c r="I84" s="14">
        <v>5.141</v>
      </c>
      <c r="K84" s="14">
        <f t="shared" si="8"/>
        <v>-0.3069999999999995</v>
      </c>
      <c r="L84" s="14">
        <f t="shared" si="9"/>
        <v>-0.31999999999999984</v>
      </c>
      <c r="M84" s="14">
        <f t="shared" si="10"/>
        <v>-0.534</v>
      </c>
      <c r="N84" s="14">
        <f t="shared" si="11"/>
        <v>-0.24300000000000033</v>
      </c>
    </row>
    <row r="85" spans="1:14" s="14" customFormat="1" ht="11.25">
      <c r="A85" s="30">
        <v>34607</v>
      </c>
      <c r="B85" s="31">
        <v>0.14635576108903797</v>
      </c>
      <c r="C85" s="31">
        <v>0.058696746266568255</v>
      </c>
      <c r="D85" s="31">
        <v>0.011794375667125961</v>
      </c>
      <c r="E85" s="31">
        <v>0.0802941957306222</v>
      </c>
      <c r="F85" s="14">
        <v>4.469</v>
      </c>
      <c r="G85" s="14">
        <v>4.116</v>
      </c>
      <c r="H85" s="14">
        <v>0.853</v>
      </c>
      <c r="I85" s="14">
        <v>5.22</v>
      </c>
      <c r="K85" s="14">
        <f t="shared" si="8"/>
        <v>0.1280000000000001</v>
      </c>
      <c r="L85" s="14">
        <f t="shared" si="9"/>
        <v>0.22099999999999964</v>
      </c>
      <c r="M85" s="14">
        <f t="shared" si="10"/>
        <v>0.06099999999999994</v>
      </c>
      <c r="N85" s="14">
        <f t="shared" si="11"/>
        <v>0.07899999999999974</v>
      </c>
    </row>
    <row r="86" spans="1:14" s="14" customFormat="1" ht="11.25">
      <c r="A86" s="30">
        <v>34638</v>
      </c>
      <c r="B86" s="31">
        <v>0.09607954545454546</v>
      </c>
      <c r="C86" s="31">
        <v>0.07144547313040543</v>
      </c>
      <c r="D86" s="31">
        <v>0.0972530522665397</v>
      </c>
      <c r="E86" s="31">
        <v>0.05912603420499334</v>
      </c>
      <c r="F86" s="14">
        <v>4.255</v>
      </c>
      <c r="G86" s="14">
        <v>3.987</v>
      </c>
      <c r="H86" s="14">
        <v>1.086</v>
      </c>
      <c r="I86" s="14">
        <v>5.285</v>
      </c>
      <c r="K86" s="14">
        <f t="shared" si="8"/>
        <v>-0.2140000000000004</v>
      </c>
      <c r="L86" s="14">
        <f t="shared" si="9"/>
        <v>-0.12899999999999956</v>
      </c>
      <c r="M86" s="14">
        <f t="shared" si="10"/>
        <v>0.2330000000000001</v>
      </c>
      <c r="N86" s="14">
        <f t="shared" si="11"/>
        <v>0.06500000000000039</v>
      </c>
    </row>
    <row r="87" spans="1:14" s="14" customFormat="1" ht="11.25">
      <c r="A87" s="30">
        <v>34668</v>
      </c>
      <c r="B87" s="31">
        <v>0.019812347726919328</v>
      </c>
      <c r="C87" s="31">
        <v>-0.0038936440290164255</v>
      </c>
      <c r="D87" s="31">
        <v>-0.06997789528141528</v>
      </c>
      <c r="E87" s="31">
        <v>0.056375308302467196</v>
      </c>
      <c r="F87" s="14">
        <v>3.994</v>
      </c>
      <c r="G87" s="14">
        <v>3.874</v>
      </c>
      <c r="H87" s="14">
        <v>1.878</v>
      </c>
      <c r="I87" s="14">
        <v>4.712</v>
      </c>
      <c r="K87" s="14">
        <f t="shared" si="8"/>
        <v>-0.2609999999999997</v>
      </c>
      <c r="L87" s="14">
        <f t="shared" si="9"/>
        <v>-0.11299999999999999</v>
      </c>
      <c r="M87" s="14">
        <f t="shared" si="10"/>
        <v>0.7919999999999998</v>
      </c>
      <c r="N87" s="14">
        <f t="shared" si="11"/>
        <v>-0.5730000000000004</v>
      </c>
    </row>
    <row r="88" spans="1:14" s="14" customFormat="1" ht="11.25">
      <c r="A88" s="30">
        <v>34699</v>
      </c>
      <c r="B88" s="31">
        <v>0.004290100237886963</v>
      </c>
      <c r="C88" s="31">
        <v>0.03469840629412957</v>
      </c>
      <c r="D88" s="31">
        <v>0.047469435789330716</v>
      </c>
      <c r="E88" s="31">
        <v>0.041009412396378286</v>
      </c>
      <c r="F88" s="14">
        <v>3.888</v>
      </c>
      <c r="G88" s="14">
        <v>3.657</v>
      </c>
      <c r="H88" s="14">
        <v>1.975</v>
      </c>
      <c r="I88" s="14">
        <v>4.716</v>
      </c>
      <c r="K88" s="14">
        <f t="shared" si="8"/>
        <v>-0.10600000000000032</v>
      </c>
      <c r="L88" s="14">
        <f t="shared" si="9"/>
        <v>-0.21700000000000008</v>
      </c>
      <c r="M88" s="14">
        <f t="shared" si="10"/>
        <v>0.0970000000000002</v>
      </c>
      <c r="N88" s="14">
        <f t="shared" si="11"/>
        <v>0.004000000000000448</v>
      </c>
    </row>
    <row r="89" spans="1:14" s="14" customFormat="1" ht="11.25">
      <c r="A89" s="30">
        <v>34730</v>
      </c>
      <c r="B89" s="31">
        <v>0.011995384054743492</v>
      </c>
      <c r="C89" s="31">
        <v>-0.053342573485268184</v>
      </c>
      <c r="D89" s="31">
        <v>-0.00908391813369651</v>
      </c>
      <c r="E89" s="31">
        <v>-0.03228251695789454</v>
      </c>
      <c r="F89" s="14">
        <v>4.244</v>
      </c>
      <c r="G89" s="14">
        <v>4.007</v>
      </c>
      <c r="H89" s="14">
        <v>2.005</v>
      </c>
      <c r="I89" s="14">
        <v>4.946</v>
      </c>
      <c r="K89" s="14">
        <f t="shared" si="8"/>
        <v>0.35599999999999987</v>
      </c>
      <c r="L89" s="14">
        <f t="shared" si="9"/>
        <v>0.34999999999999964</v>
      </c>
      <c r="M89" s="14">
        <f t="shared" si="10"/>
        <v>0.029999999999999805</v>
      </c>
      <c r="N89" s="14">
        <f t="shared" si="11"/>
        <v>0.22999999999999954</v>
      </c>
    </row>
    <row r="90" spans="1:14" s="14" customFormat="1" ht="11.25">
      <c r="A90" s="30">
        <v>34758</v>
      </c>
      <c r="B90" s="31">
        <v>-0.02566693007111906</v>
      </c>
      <c r="C90" s="31">
        <v>-0.007889542329056436</v>
      </c>
      <c r="D90" s="31">
        <v>0.10224784479458551</v>
      </c>
      <c r="E90" s="31">
        <v>0.03879418248770519</v>
      </c>
      <c r="F90" s="14">
        <v>4.285</v>
      </c>
      <c r="G90" s="14">
        <v>4.01</v>
      </c>
      <c r="H90" s="14">
        <v>1.625</v>
      </c>
      <c r="I90" s="14">
        <v>4.93</v>
      </c>
      <c r="K90" s="14">
        <f t="shared" si="8"/>
        <v>0.04100000000000037</v>
      </c>
      <c r="L90" s="14">
        <f t="shared" si="9"/>
        <v>0.0030000000000001137</v>
      </c>
      <c r="M90" s="14">
        <f t="shared" si="10"/>
        <v>-0.3799999999999999</v>
      </c>
      <c r="N90" s="14">
        <f t="shared" si="11"/>
        <v>-0.016000000000000014</v>
      </c>
    </row>
    <row r="91" spans="1:14" s="14" customFormat="1" ht="11.25">
      <c r="A91" s="30">
        <v>34789</v>
      </c>
      <c r="B91" s="31">
        <v>0.024094777582719815</v>
      </c>
      <c r="C91" s="31">
        <v>0.10177646872629867</v>
      </c>
      <c r="D91" s="31">
        <v>0.05461655571054114</v>
      </c>
      <c r="E91" s="31">
        <v>0.037943981902563165</v>
      </c>
      <c r="F91" s="14">
        <v>4.088</v>
      </c>
      <c r="G91" s="14">
        <v>3.817</v>
      </c>
      <c r="H91" s="14">
        <v>1.464</v>
      </c>
      <c r="I91" s="14">
        <v>4.972</v>
      </c>
      <c r="K91" s="14">
        <f t="shared" si="8"/>
        <v>-0.19700000000000006</v>
      </c>
      <c r="L91" s="14">
        <f t="shared" si="9"/>
        <v>-0.19299999999999962</v>
      </c>
      <c r="M91" s="14">
        <f t="shared" si="10"/>
        <v>-0.16100000000000003</v>
      </c>
      <c r="N91" s="14">
        <f t="shared" si="11"/>
        <v>0.0420000000000007</v>
      </c>
    </row>
    <row r="92" spans="1:14" s="14" customFormat="1" ht="11.25">
      <c r="A92" s="30">
        <v>34819</v>
      </c>
      <c r="B92" s="31">
        <v>0.009713896184614115</v>
      </c>
      <c r="C92" s="31">
        <v>-0.054445157487071856</v>
      </c>
      <c r="D92" s="31">
        <v>-0.03531891988338788</v>
      </c>
      <c r="E92" s="31">
        <v>-0.024970415973876288</v>
      </c>
      <c r="F92" s="14">
        <v>4.414</v>
      </c>
      <c r="G92" s="14">
        <v>4.102</v>
      </c>
      <c r="H92" s="14">
        <v>1.513</v>
      </c>
      <c r="I92" s="14">
        <v>5.108</v>
      </c>
      <c r="K92" s="14">
        <f t="shared" si="8"/>
        <v>0.3259999999999996</v>
      </c>
      <c r="L92" s="14">
        <f t="shared" si="9"/>
        <v>0.28500000000000014</v>
      </c>
      <c r="M92" s="14">
        <f t="shared" si="10"/>
        <v>0.04899999999999993</v>
      </c>
      <c r="N92" s="14">
        <f t="shared" si="11"/>
        <v>0.13599999999999923</v>
      </c>
    </row>
    <row r="93" spans="1:14" s="14" customFormat="1" ht="11.25">
      <c r="A93" s="30">
        <v>34850</v>
      </c>
      <c r="B93" s="31">
        <v>0.01452498436305522</v>
      </c>
      <c r="C93" s="31">
        <v>0.0611471829443692</v>
      </c>
      <c r="D93" s="31">
        <v>0.08801643531233623</v>
      </c>
      <c r="E93" s="31">
        <v>0.054438333435752564</v>
      </c>
      <c r="F93" s="14">
        <v>4.757</v>
      </c>
      <c r="G93" s="14">
        <v>4.503</v>
      </c>
      <c r="H93" s="14">
        <v>1.834</v>
      </c>
      <c r="I93" s="14">
        <v>5.63</v>
      </c>
      <c r="K93" s="14">
        <f t="shared" si="8"/>
        <v>0.34299999999999997</v>
      </c>
      <c r="L93" s="14">
        <f t="shared" si="9"/>
        <v>0.4009999999999998</v>
      </c>
      <c r="M93" s="14">
        <f t="shared" si="10"/>
        <v>0.3210000000000002</v>
      </c>
      <c r="N93" s="14">
        <f t="shared" si="11"/>
        <v>0.5220000000000002</v>
      </c>
    </row>
    <row r="94" spans="1:14" s="14" customFormat="1" ht="11.25">
      <c r="A94" s="30">
        <v>34880</v>
      </c>
      <c r="B94" s="31">
        <v>-0.0809014933552542</v>
      </c>
      <c r="C94" s="31">
        <v>-0.05143608278857391</v>
      </c>
      <c r="D94" s="31">
        <v>0.01894608819069758</v>
      </c>
      <c r="E94" s="31">
        <v>-0.03204609859329356</v>
      </c>
      <c r="F94" s="14">
        <v>5.011</v>
      </c>
      <c r="G94" s="14">
        <v>4.7462</v>
      </c>
      <c r="H94" s="14">
        <v>1.7696</v>
      </c>
      <c r="I94" s="14">
        <v>5.9048</v>
      </c>
      <c r="K94" s="14">
        <f t="shared" si="8"/>
        <v>0.25400000000000045</v>
      </c>
      <c r="L94" s="14">
        <f t="shared" si="9"/>
        <v>0.24319999999999986</v>
      </c>
      <c r="M94" s="14">
        <f t="shared" si="10"/>
        <v>-0.06440000000000001</v>
      </c>
      <c r="N94" s="14">
        <f t="shared" si="11"/>
        <v>0.27479999999999993</v>
      </c>
    </row>
    <row r="95" spans="1:14" s="14" customFormat="1" ht="11.25">
      <c r="A95" s="30">
        <v>34911</v>
      </c>
      <c r="B95" s="31">
        <v>0.044101832430072804</v>
      </c>
      <c r="C95" s="31">
        <v>0.029722958444648763</v>
      </c>
      <c r="D95" s="31">
        <v>-0.0238105102156214</v>
      </c>
      <c r="E95" s="31">
        <v>-0.006254139322054267</v>
      </c>
      <c r="F95" s="35">
        <v>5.33</v>
      </c>
      <c r="G95" s="14">
        <v>4.924</v>
      </c>
      <c r="H95" s="14">
        <v>1.9228</v>
      </c>
      <c r="I95" s="14">
        <v>5.9753</v>
      </c>
      <c r="K95" s="14">
        <f t="shared" si="8"/>
        <v>0.31899999999999995</v>
      </c>
      <c r="L95" s="14">
        <f t="shared" si="9"/>
        <v>0.1778000000000004</v>
      </c>
      <c r="M95" s="14">
        <f t="shared" si="10"/>
        <v>0.1532</v>
      </c>
      <c r="N95" s="14">
        <f t="shared" si="11"/>
        <v>0.07050000000000001</v>
      </c>
    </row>
    <row r="96" spans="1:14" s="14" customFormat="1" ht="11.25">
      <c r="A96" s="30">
        <v>34942</v>
      </c>
      <c r="B96" s="31">
        <v>-0.02862503951621957</v>
      </c>
      <c r="C96" s="31">
        <v>-0.02069485348742872</v>
      </c>
      <c r="D96" s="31">
        <v>0.009686543676046067</v>
      </c>
      <c r="E96" s="31">
        <v>-0.028557039101491283</v>
      </c>
      <c r="F96" s="35">
        <v>5.37</v>
      </c>
      <c r="G96" s="14">
        <v>5.1326</v>
      </c>
      <c r="H96" s="14">
        <v>1.7153</v>
      </c>
      <c r="I96" s="14">
        <v>5.8867</v>
      </c>
      <c r="K96" s="14">
        <f t="shared" si="8"/>
        <v>0.040000000000000036</v>
      </c>
      <c r="L96" s="14">
        <f t="shared" si="9"/>
        <v>0.20859999999999967</v>
      </c>
      <c r="M96" s="14">
        <f t="shared" si="10"/>
        <v>-0.20750000000000002</v>
      </c>
      <c r="N96" s="14">
        <f t="shared" si="11"/>
        <v>-0.08859999999999957</v>
      </c>
    </row>
    <row r="97" spans="1:14" s="14" customFormat="1" ht="11.25">
      <c r="A97" s="30">
        <v>34972</v>
      </c>
      <c r="B97" s="31">
        <v>0.02268671131920973</v>
      </c>
      <c r="C97" s="31">
        <v>0.06188111906359017</v>
      </c>
      <c r="D97" s="31">
        <v>0.019120204754661488</v>
      </c>
      <c r="E97" s="31">
        <v>0.06253902891004391</v>
      </c>
      <c r="F97" s="35">
        <v>5.34</v>
      </c>
      <c r="G97" s="14">
        <v>5.1916</v>
      </c>
      <c r="H97" s="14">
        <v>1.7124</v>
      </c>
      <c r="I97" s="14">
        <v>6.0093</v>
      </c>
      <c r="K97" s="14">
        <f t="shared" si="8"/>
        <v>-0.03000000000000025</v>
      </c>
      <c r="L97" s="14">
        <f t="shared" si="9"/>
        <v>0.05900000000000016</v>
      </c>
      <c r="M97" s="14">
        <f t="shared" si="10"/>
        <v>-0.0029000000000001247</v>
      </c>
      <c r="N97" s="14">
        <f t="shared" si="11"/>
        <v>0.12259999999999938</v>
      </c>
    </row>
    <row r="98" spans="1:14" s="14" customFormat="1" ht="11.25">
      <c r="A98" s="30">
        <v>35003</v>
      </c>
      <c r="B98" s="31">
        <v>0.12489247035877425</v>
      </c>
      <c r="C98" s="31">
        <v>0.061395865882783195</v>
      </c>
      <c r="D98" s="31">
        <v>0.03434105744707402</v>
      </c>
      <c r="E98" s="31">
        <v>0.019064920809848195</v>
      </c>
      <c r="F98" s="35">
        <v>5.55</v>
      </c>
      <c r="G98" s="14">
        <v>5.1809</v>
      </c>
      <c r="H98" s="14">
        <v>1.8387</v>
      </c>
      <c r="I98" s="14">
        <v>6.1657</v>
      </c>
      <c r="K98" s="14">
        <f t="shared" si="8"/>
        <v>0.20999999999999996</v>
      </c>
      <c r="L98" s="14">
        <f t="shared" si="9"/>
        <v>-0.010699999999999932</v>
      </c>
      <c r="M98" s="14">
        <f t="shared" si="10"/>
        <v>0.12630000000000008</v>
      </c>
      <c r="N98" s="14">
        <f t="shared" si="11"/>
        <v>0.15640000000000054</v>
      </c>
    </row>
    <row r="99" spans="1:14" s="14" customFormat="1" ht="11.25">
      <c r="A99" s="30">
        <v>35033</v>
      </c>
      <c r="B99" s="31">
        <v>0.0623518224808225</v>
      </c>
      <c r="C99" s="31">
        <v>0.1653598471312794</v>
      </c>
      <c r="D99" s="31">
        <v>0.020266480154626846</v>
      </c>
      <c r="E99" s="31">
        <v>0.05784696732536259</v>
      </c>
      <c r="F99" s="35">
        <v>5.77</v>
      </c>
      <c r="G99" s="14">
        <v>5.342</v>
      </c>
      <c r="H99" s="14">
        <v>1.6924</v>
      </c>
      <c r="I99" s="14">
        <v>6.4342</v>
      </c>
      <c r="K99" s="14">
        <f t="shared" si="8"/>
        <v>0.21999999999999975</v>
      </c>
      <c r="L99" s="14">
        <f t="shared" si="9"/>
        <v>0.16109999999999935</v>
      </c>
      <c r="M99" s="14">
        <f t="shared" si="10"/>
        <v>-0.1463000000000001</v>
      </c>
      <c r="N99" s="14">
        <f t="shared" si="11"/>
        <v>0.2684999999999995</v>
      </c>
    </row>
    <row r="100" spans="1:14" s="14" customFormat="1" ht="11.25">
      <c r="A100" s="30">
        <v>35064</v>
      </c>
      <c r="B100" s="31">
        <v>-0.06926228804095723</v>
      </c>
      <c r="C100" s="31">
        <v>-0.015226777240003672</v>
      </c>
      <c r="D100" s="31">
        <v>0.03197153954138357</v>
      </c>
      <c r="E100" s="31">
        <v>-0.0509082865407521</v>
      </c>
      <c r="F100" s="35">
        <v>5.73</v>
      </c>
      <c r="G100" s="14">
        <v>5.5843</v>
      </c>
      <c r="H100" s="14">
        <v>1.6563</v>
      </c>
      <c r="I100" s="14">
        <v>6.667</v>
      </c>
      <c r="K100" s="14">
        <f aca="true" t="shared" si="12" ref="K100:K131">F100-F99</f>
        <v>-0.03999999999999915</v>
      </c>
      <c r="L100" s="14">
        <f aca="true" t="shared" si="13" ref="L100:L131">G100-G99</f>
        <v>0.24230000000000018</v>
      </c>
      <c r="M100" s="14">
        <f aca="true" t="shared" si="14" ref="M100:M131">H100-H99</f>
        <v>-0.0360999999999998</v>
      </c>
      <c r="N100" s="14">
        <f aca="true" t="shared" si="15" ref="N100:N131">I100-I99</f>
        <v>0.23280000000000012</v>
      </c>
    </row>
    <row r="101" spans="1:14" s="14" customFormat="1" ht="11.25">
      <c r="A101" s="30">
        <v>35095</v>
      </c>
      <c r="B101" s="31">
        <v>0.16158149124741927</v>
      </c>
      <c r="C101" s="31">
        <v>0.11286647601439663</v>
      </c>
      <c r="D101" s="31">
        <v>0.02148548851824745</v>
      </c>
      <c r="E101" s="31">
        <v>-0.02010178901691197</v>
      </c>
      <c r="F101" s="35">
        <v>5.44</v>
      </c>
      <c r="G101" s="14">
        <v>5.4892</v>
      </c>
      <c r="H101" s="14">
        <v>1.8251</v>
      </c>
      <c r="I101" s="14">
        <v>6.543</v>
      </c>
      <c r="K101" s="14">
        <f t="shared" si="12"/>
        <v>-0.29000000000000004</v>
      </c>
      <c r="L101" s="14">
        <f t="shared" si="13"/>
        <v>-0.09509999999999952</v>
      </c>
      <c r="M101" s="14">
        <f t="shared" si="14"/>
        <v>0.16879999999999984</v>
      </c>
      <c r="N101" s="14">
        <f t="shared" si="15"/>
        <v>-0.12399999999999967</v>
      </c>
    </row>
    <row r="102" spans="1:14" s="14" customFormat="1" ht="11.25">
      <c r="A102" s="30">
        <v>35124</v>
      </c>
      <c r="B102" s="31">
        <v>-0.05171208278509819</v>
      </c>
      <c r="C102" s="31">
        <v>-0.0015237735975001977</v>
      </c>
      <c r="D102" s="31">
        <v>0.018928310901264123</v>
      </c>
      <c r="E102" s="31">
        <v>0.09671682686607794</v>
      </c>
      <c r="F102" s="35">
        <v>5.52</v>
      </c>
      <c r="G102" s="14">
        <v>5.2245</v>
      </c>
      <c r="H102" s="14">
        <v>1.791</v>
      </c>
      <c r="I102" s="14">
        <v>6.02</v>
      </c>
      <c r="K102" s="14">
        <f t="shared" si="12"/>
        <v>0.07999999999999918</v>
      </c>
      <c r="L102" s="14">
        <f t="shared" si="13"/>
        <v>-0.2647000000000004</v>
      </c>
      <c r="M102" s="14">
        <f t="shared" si="14"/>
        <v>-0.03410000000000002</v>
      </c>
      <c r="N102" s="14">
        <f t="shared" si="15"/>
        <v>-0.5230000000000006</v>
      </c>
    </row>
    <row r="103" spans="1:14" s="14" customFormat="1" ht="11.25">
      <c r="A103" s="30">
        <v>35155</v>
      </c>
      <c r="B103" s="31">
        <v>-0.03913699204021788</v>
      </c>
      <c r="C103" s="31">
        <v>-0.03478118508217235</v>
      </c>
      <c r="D103" s="31">
        <v>-0.11622081965568713</v>
      </c>
      <c r="E103" s="31">
        <v>-0.030799864938628452</v>
      </c>
      <c r="F103" s="35">
        <v>5.48</v>
      </c>
      <c r="G103" s="14">
        <v>5.3226</v>
      </c>
      <c r="H103" s="14">
        <v>1.7395</v>
      </c>
      <c r="I103" s="14">
        <v>6.219</v>
      </c>
      <c r="K103" s="14">
        <f t="shared" si="12"/>
        <v>-0.03999999999999915</v>
      </c>
      <c r="L103" s="14">
        <f t="shared" si="13"/>
        <v>0.09810000000000052</v>
      </c>
      <c r="M103" s="14">
        <f t="shared" si="14"/>
        <v>-0.05149999999999988</v>
      </c>
      <c r="N103" s="14">
        <f t="shared" si="15"/>
        <v>0.19900000000000073</v>
      </c>
    </row>
    <row r="104" spans="1:14" s="14" customFormat="1" ht="11.25">
      <c r="A104" s="30">
        <v>35185</v>
      </c>
      <c r="B104" s="31">
        <v>-0.0679636201920142</v>
      </c>
      <c r="C104" s="31">
        <v>-0.03814167160523619</v>
      </c>
      <c r="D104" s="31">
        <v>-0.09131397541964091</v>
      </c>
      <c r="E104" s="31">
        <v>-0.021913741323114064</v>
      </c>
      <c r="F104" s="35">
        <v>5.51</v>
      </c>
      <c r="G104" s="14">
        <v>5.2324</v>
      </c>
      <c r="H104" s="14">
        <v>1.6476</v>
      </c>
      <c r="I104" s="14">
        <v>6.29</v>
      </c>
      <c r="K104" s="14">
        <f t="shared" si="12"/>
        <v>0.02999999999999936</v>
      </c>
      <c r="L104" s="14">
        <f t="shared" si="13"/>
        <v>-0.09020000000000028</v>
      </c>
      <c r="M104" s="14">
        <f t="shared" si="14"/>
        <v>-0.09190000000000009</v>
      </c>
      <c r="N104" s="14">
        <f t="shared" si="15"/>
        <v>0.07099999999999973</v>
      </c>
    </row>
    <row r="105" spans="1:14" s="14" customFormat="1" ht="11.25">
      <c r="A105" s="30">
        <v>35216</v>
      </c>
      <c r="B105" s="31">
        <v>-0.010029470926696985</v>
      </c>
      <c r="C105" s="31">
        <v>-0.02561021892949822</v>
      </c>
      <c r="D105" s="31">
        <v>0.06604030626146098</v>
      </c>
      <c r="E105" s="31">
        <v>0.023937873875294318</v>
      </c>
      <c r="F105" s="35">
        <v>5.505</v>
      </c>
      <c r="G105" s="14">
        <v>5.2054</v>
      </c>
      <c r="H105" s="14">
        <v>1.7977</v>
      </c>
      <c r="I105" s="14">
        <v>6.023</v>
      </c>
      <c r="K105" s="14">
        <f t="shared" si="12"/>
        <v>-0.004999999999999893</v>
      </c>
      <c r="L105" s="14">
        <f t="shared" si="13"/>
        <v>-0.027000000000000135</v>
      </c>
      <c r="M105" s="14">
        <f t="shared" si="14"/>
        <v>0.15010000000000012</v>
      </c>
      <c r="N105" s="14">
        <f t="shared" si="15"/>
        <v>-0.26700000000000035</v>
      </c>
    </row>
    <row r="106" spans="1:14" s="14" customFormat="1" ht="11.25">
      <c r="A106" s="30">
        <v>35246</v>
      </c>
      <c r="B106" s="31">
        <v>-0.004696965401226589</v>
      </c>
      <c r="C106" s="31">
        <v>0.04567148421572601</v>
      </c>
      <c r="D106" s="31">
        <v>-0.0966949150108695</v>
      </c>
      <c r="E106" s="31">
        <v>-0.01634126220266739</v>
      </c>
      <c r="F106" s="35">
        <v>5.481</v>
      </c>
      <c r="G106" s="14">
        <v>5.2067</v>
      </c>
      <c r="H106" s="14">
        <v>1.7179</v>
      </c>
      <c r="I106" s="14">
        <v>6.038</v>
      </c>
      <c r="K106" s="14">
        <f t="shared" si="12"/>
        <v>-0.02400000000000002</v>
      </c>
      <c r="L106" s="14">
        <f t="shared" si="13"/>
        <v>0.0012999999999996348</v>
      </c>
      <c r="M106" s="14">
        <f t="shared" si="14"/>
        <v>-0.0798000000000001</v>
      </c>
      <c r="N106" s="14">
        <f t="shared" si="15"/>
        <v>0.015000000000000568</v>
      </c>
    </row>
    <row r="107" spans="1:14" s="14" customFormat="1" ht="11.25">
      <c r="A107" s="30">
        <v>35277</v>
      </c>
      <c r="B107" s="31">
        <v>0.03352766911010676</v>
      </c>
      <c r="C107" s="31">
        <v>0.00704283196712743</v>
      </c>
      <c r="D107" s="31">
        <v>0.07208842606162831</v>
      </c>
      <c r="E107" s="31">
        <v>0.06069903482594029</v>
      </c>
      <c r="F107" s="35">
        <v>5.602</v>
      </c>
      <c r="G107" s="14">
        <v>5.2958</v>
      </c>
      <c r="H107" s="14">
        <v>1.943</v>
      </c>
      <c r="I107" s="14">
        <v>5.7301</v>
      </c>
      <c r="K107" s="14">
        <f t="shared" si="12"/>
        <v>0.12100000000000044</v>
      </c>
      <c r="L107" s="14">
        <f t="shared" si="13"/>
        <v>0.08910000000000018</v>
      </c>
      <c r="M107" s="14">
        <f t="shared" si="14"/>
        <v>0.22510000000000008</v>
      </c>
      <c r="N107" s="14">
        <f t="shared" si="15"/>
        <v>-0.30790000000000006</v>
      </c>
    </row>
    <row r="108" spans="1:14" s="14" customFormat="1" ht="12.75">
      <c r="A108" s="30">
        <v>35308</v>
      </c>
      <c r="B108" s="31">
        <v>0.005999246648965913</v>
      </c>
      <c r="C108" s="31">
        <v>-0.03488774962514243</v>
      </c>
      <c r="D108" s="31">
        <v>-0.06606860934473452</v>
      </c>
      <c r="E108" s="31">
        <v>-0.05348294765695013</v>
      </c>
      <c r="F108" s="3">
        <v>5.5341000000000005</v>
      </c>
      <c r="G108" s="3">
        <v>5.2449</v>
      </c>
      <c r="H108" s="3">
        <v>1.9329</v>
      </c>
      <c r="I108" s="3">
        <v>5.797000000000001</v>
      </c>
      <c r="K108" s="14">
        <f t="shared" si="12"/>
        <v>-0.06789999999999985</v>
      </c>
      <c r="L108" s="14">
        <f t="shared" si="13"/>
        <v>-0.0508999999999995</v>
      </c>
      <c r="M108" s="14">
        <f t="shared" si="14"/>
        <v>-0.010099999999999998</v>
      </c>
      <c r="N108" s="14">
        <f t="shared" si="15"/>
        <v>0.0669000000000004</v>
      </c>
    </row>
    <row r="109" spans="1:14" s="14" customFormat="1" ht="12.75">
      <c r="A109" s="30">
        <v>35338</v>
      </c>
      <c r="B109" s="31">
        <v>-0.0535981735159817</v>
      </c>
      <c r="C109" s="31">
        <v>0.04108783016481023</v>
      </c>
      <c r="D109" s="31">
        <v>-0.07669016705128383</v>
      </c>
      <c r="E109" s="31">
        <v>-0.004949495652658109</v>
      </c>
      <c r="F109" s="3">
        <v>5.5029</v>
      </c>
      <c r="G109" s="3">
        <v>5.23</v>
      </c>
      <c r="H109" s="3">
        <v>1.7910000000000001</v>
      </c>
      <c r="I109" s="3">
        <v>5.7552</v>
      </c>
      <c r="K109" s="14">
        <f t="shared" si="12"/>
        <v>-0.031200000000000117</v>
      </c>
      <c r="L109" s="14">
        <f t="shared" si="13"/>
        <v>-0.014899999999999913</v>
      </c>
      <c r="M109" s="14">
        <f t="shared" si="14"/>
        <v>-0.14189999999999992</v>
      </c>
      <c r="N109" s="14">
        <f t="shared" si="15"/>
        <v>-0.04180000000000028</v>
      </c>
    </row>
    <row r="110" spans="1:14" s="14" customFormat="1" ht="12.75">
      <c r="A110" s="30">
        <v>35369</v>
      </c>
      <c r="B110" s="31">
        <v>-0.11083556078779519</v>
      </c>
      <c r="C110" s="31">
        <v>-0.09962783153230542</v>
      </c>
      <c r="D110" s="31">
        <v>0.007490577457426604</v>
      </c>
      <c r="E110" s="31">
        <v>-0.08006856023506369</v>
      </c>
      <c r="F110" s="3">
        <v>5.3213</v>
      </c>
      <c r="G110" s="3">
        <v>5.032</v>
      </c>
      <c r="H110" s="3">
        <v>1.6106</v>
      </c>
      <c r="I110" s="3">
        <v>5.4459</v>
      </c>
      <c r="K110" s="14">
        <f t="shared" si="12"/>
        <v>-0.18160000000000043</v>
      </c>
      <c r="L110" s="14">
        <f t="shared" si="13"/>
        <v>-0.1980000000000004</v>
      </c>
      <c r="M110" s="14">
        <f t="shared" si="14"/>
        <v>-0.18040000000000012</v>
      </c>
      <c r="N110" s="14">
        <f t="shared" si="15"/>
        <v>-0.30930000000000035</v>
      </c>
    </row>
    <row r="111" spans="1:14" s="14" customFormat="1" ht="12.75">
      <c r="A111" s="30">
        <v>35399</v>
      </c>
      <c r="B111" s="31">
        <v>-0.011362526452873268</v>
      </c>
      <c r="C111" s="31">
        <v>0.009616576668188832</v>
      </c>
      <c r="D111" s="31">
        <v>-0.058901553809909656</v>
      </c>
      <c r="E111" s="31">
        <v>0.00405338606030642</v>
      </c>
      <c r="F111" s="3">
        <v>5.1805</v>
      </c>
      <c r="G111" s="3">
        <v>4.8724</v>
      </c>
      <c r="H111" s="3">
        <v>1.6504</v>
      </c>
      <c r="I111" s="3">
        <v>5.1048</v>
      </c>
      <c r="K111" s="14">
        <f t="shared" si="12"/>
        <v>-0.1407999999999996</v>
      </c>
      <c r="L111" s="14">
        <f t="shared" si="13"/>
        <v>-0.1596000000000002</v>
      </c>
      <c r="M111" s="14">
        <f t="shared" si="14"/>
        <v>0.03980000000000006</v>
      </c>
      <c r="N111" s="14">
        <f t="shared" si="15"/>
        <v>-0.34109999999999996</v>
      </c>
    </row>
    <row r="112" spans="1:14" s="14" customFormat="1" ht="12.75">
      <c r="A112" s="30">
        <v>35430</v>
      </c>
      <c r="B112" s="31">
        <v>0.11045247974708565</v>
      </c>
      <c r="C112" s="31">
        <v>0.05619395642570822</v>
      </c>
      <c r="D112" s="31">
        <v>0.004197105839460974</v>
      </c>
      <c r="E112" s="31">
        <v>0.03463659223801013</v>
      </c>
      <c r="F112" s="3">
        <v>5.0502</v>
      </c>
      <c r="G112" s="3">
        <v>4.8052</v>
      </c>
      <c r="H112" s="3">
        <v>1.4286</v>
      </c>
      <c r="I112" s="3">
        <v>5.1565</v>
      </c>
      <c r="K112" s="14">
        <f t="shared" si="12"/>
        <v>-0.13030000000000008</v>
      </c>
      <c r="L112" s="14">
        <f t="shared" si="13"/>
        <v>-0.0671999999999997</v>
      </c>
      <c r="M112" s="14">
        <f t="shared" si="14"/>
        <v>-0.2218</v>
      </c>
      <c r="N112" s="14">
        <f t="shared" si="15"/>
        <v>0.0517000000000003</v>
      </c>
    </row>
    <row r="113" spans="1:14" s="14" customFormat="1" ht="12.75">
      <c r="A113" s="30">
        <v>35461</v>
      </c>
      <c r="B113" s="31">
        <v>-0.05581257413997631</v>
      </c>
      <c r="C113" s="31">
        <v>-0.0863705530717543</v>
      </c>
      <c r="D113" s="31">
        <v>-0.06934709666234444</v>
      </c>
      <c r="E113" s="31">
        <v>-0.09229068601254745</v>
      </c>
      <c r="F113" s="3">
        <v>5.0917</v>
      </c>
      <c r="G113" s="3">
        <v>4.7401</v>
      </c>
      <c r="H113" s="3">
        <v>1.3184</v>
      </c>
      <c r="I113" s="3">
        <v>4.9179</v>
      </c>
      <c r="K113" s="14">
        <f t="shared" si="12"/>
        <v>0.04150000000000009</v>
      </c>
      <c r="L113" s="14">
        <f t="shared" si="13"/>
        <v>-0.06510000000000016</v>
      </c>
      <c r="M113" s="14">
        <f t="shared" si="14"/>
        <v>-0.11020000000000008</v>
      </c>
      <c r="N113" s="14">
        <f t="shared" si="15"/>
        <v>-0.23859999999999992</v>
      </c>
    </row>
    <row r="114" spans="1:14" s="14" customFormat="1" ht="12.75">
      <c r="A114" s="30">
        <v>35489</v>
      </c>
      <c r="B114" s="31">
        <v>-0.025451766233222393</v>
      </c>
      <c r="C114" s="31">
        <v>-0.060933533497416335</v>
      </c>
      <c r="D114" s="31">
        <v>0.009016155497634955</v>
      </c>
      <c r="E114" s="31">
        <v>-0.06420471958320574</v>
      </c>
      <c r="F114" s="3">
        <v>5.056</v>
      </c>
      <c r="G114" s="3">
        <v>4.7084</v>
      </c>
      <c r="H114" s="3">
        <v>1.2194</v>
      </c>
      <c r="I114" s="3">
        <v>4.9345</v>
      </c>
      <c r="K114" s="14">
        <f t="shared" si="12"/>
        <v>-0.03570000000000029</v>
      </c>
      <c r="L114" s="14">
        <f t="shared" si="13"/>
        <v>-0.03169999999999984</v>
      </c>
      <c r="M114" s="14">
        <f t="shared" si="14"/>
        <v>-0.09899999999999998</v>
      </c>
      <c r="N114" s="14">
        <f t="shared" si="15"/>
        <v>0.016599999999999504</v>
      </c>
    </row>
    <row r="115" spans="1:14" s="14" customFormat="1" ht="12.75">
      <c r="A115" s="30">
        <v>35520</v>
      </c>
      <c r="B115" s="31">
        <v>0.048634014803992216</v>
      </c>
      <c r="C115" s="31">
        <v>0.07453923275499796</v>
      </c>
      <c r="D115" s="31">
        <v>0.07189550528089102</v>
      </c>
      <c r="E115" s="31">
        <v>0.07681435453707144</v>
      </c>
      <c r="F115" s="3">
        <v>5.3409</v>
      </c>
      <c r="G115" s="3">
        <v>5.0063</v>
      </c>
      <c r="H115" s="3">
        <v>1.2890000000000001</v>
      </c>
      <c r="I115" s="3">
        <v>5.3356</v>
      </c>
      <c r="K115" s="14">
        <f t="shared" si="12"/>
        <v>0.2849000000000004</v>
      </c>
      <c r="L115" s="14">
        <f t="shared" si="13"/>
        <v>0.2979000000000003</v>
      </c>
      <c r="M115" s="14">
        <f t="shared" si="14"/>
        <v>0.0696000000000001</v>
      </c>
      <c r="N115" s="14">
        <f t="shared" si="15"/>
        <v>0.40110000000000046</v>
      </c>
    </row>
    <row r="116" spans="1:14" s="14" customFormat="1" ht="12.75">
      <c r="A116" s="30">
        <v>35550</v>
      </c>
      <c r="B116" s="31">
        <v>-0.026667349656797384</v>
      </c>
      <c r="C116" s="31">
        <v>-0.022547653367940988</v>
      </c>
      <c r="D116" s="31">
        <v>-0.04823916775271418</v>
      </c>
      <c r="E116" s="31">
        <v>0.005098202423446841</v>
      </c>
      <c r="F116" s="3">
        <v>5.4716000000000005</v>
      </c>
      <c r="G116" s="3">
        <v>5.1538</v>
      </c>
      <c r="H116" s="3">
        <v>1.2194</v>
      </c>
      <c r="I116" s="3">
        <v>5.4054</v>
      </c>
      <c r="K116" s="14">
        <f t="shared" si="12"/>
        <v>0.13070000000000004</v>
      </c>
      <c r="L116" s="14">
        <f t="shared" si="13"/>
        <v>0.14749999999999996</v>
      </c>
      <c r="M116" s="14">
        <f t="shared" si="14"/>
        <v>-0.0696000000000001</v>
      </c>
      <c r="N116" s="14">
        <f t="shared" si="15"/>
        <v>0.06979999999999986</v>
      </c>
    </row>
    <row r="117" spans="1:14" s="14" customFormat="1" ht="12.75">
      <c r="A117" s="30">
        <v>35581</v>
      </c>
      <c r="B117" s="31">
        <v>-0.06550043680991938</v>
      </c>
      <c r="C117" s="31">
        <v>-0.010595663094495434</v>
      </c>
      <c r="D117" s="31">
        <v>-0.022099751623795266</v>
      </c>
      <c r="E117" s="31">
        <v>-0.025011347077231676</v>
      </c>
      <c r="F117" s="3">
        <v>5.3594</v>
      </c>
      <c r="G117" s="3">
        <v>5.0433</v>
      </c>
      <c r="H117" s="3">
        <v>1.1534</v>
      </c>
      <c r="I117" s="3">
        <v>5.4016</v>
      </c>
      <c r="K117" s="14">
        <f t="shared" si="12"/>
        <v>-0.11220000000000052</v>
      </c>
      <c r="L117" s="14">
        <f t="shared" si="13"/>
        <v>-0.11050000000000004</v>
      </c>
      <c r="M117" s="14">
        <f t="shared" si="14"/>
        <v>-0.06600000000000006</v>
      </c>
      <c r="N117" s="14">
        <f t="shared" si="15"/>
        <v>-0.0038000000000000256</v>
      </c>
    </row>
    <row r="118" spans="1:14" s="14" customFormat="1" ht="12.75">
      <c r="A118" s="30">
        <v>35611</v>
      </c>
      <c r="B118" s="31">
        <v>-0.04487295008109565</v>
      </c>
      <c r="C118" s="31">
        <v>-0.0325483049924238</v>
      </c>
      <c r="D118" s="31">
        <v>-0.08545575813186</v>
      </c>
      <c r="E118" s="31">
        <v>-0.010772447362833058</v>
      </c>
      <c r="F118" s="3">
        <v>5.189500000000001</v>
      </c>
      <c r="G118" s="3">
        <v>4.8754</v>
      </c>
      <c r="H118" s="3">
        <v>1.3323</v>
      </c>
      <c r="I118" s="3">
        <v>5.0394000000000005</v>
      </c>
      <c r="K118" s="14">
        <f t="shared" si="12"/>
        <v>-0.16989999999999927</v>
      </c>
      <c r="L118" s="14">
        <f t="shared" si="13"/>
        <v>-0.16790000000000038</v>
      </c>
      <c r="M118" s="14">
        <f t="shared" si="14"/>
        <v>0.17890000000000006</v>
      </c>
      <c r="N118" s="14">
        <f t="shared" si="15"/>
        <v>-0.36219999999999963</v>
      </c>
    </row>
    <row r="119" spans="1:14" s="14" customFormat="1" ht="12.75">
      <c r="A119" s="30">
        <v>35642</v>
      </c>
      <c r="B119" s="31">
        <v>-0.018738207547169768</v>
      </c>
      <c r="C119" s="31">
        <v>-0.1148265113398473</v>
      </c>
      <c r="D119" s="31">
        <v>-0.09672727824584745</v>
      </c>
      <c r="E119" s="31">
        <v>-0.06410838569057907</v>
      </c>
      <c r="F119" s="3">
        <v>5.0708</v>
      </c>
      <c r="G119" s="3">
        <v>4.7693</v>
      </c>
      <c r="H119" s="3">
        <v>1.3338</v>
      </c>
      <c r="I119" s="3">
        <v>4.819500000000001</v>
      </c>
      <c r="K119" s="14">
        <f t="shared" si="12"/>
        <v>-0.11870000000000047</v>
      </c>
      <c r="L119" s="14">
        <f t="shared" si="13"/>
        <v>-0.10609999999999964</v>
      </c>
      <c r="M119" s="14">
        <f t="shared" si="14"/>
        <v>0.0015000000000000568</v>
      </c>
      <c r="N119" s="14">
        <f t="shared" si="15"/>
        <v>-0.21989999999999998</v>
      </c>
    </row>
    <row r="120" spans="1:14" s="14" customFormat="1" ht="12.75">
      <c r="A120" s="30">
        <v>35673</v>
      </c>
      <c r="B120" s="31">
        <v>-0.12102967155784695</v>
      </c>
      <c r="C120" s="31">
        <v>-0.16962050202672627</v>
      </c>
      <c r="D120" s="31">
        <v>-0.0876304777799246</v>
      </c>
      <c r="E120" s="31">
        <v>-0.08172338961520129</v>
      </c>
      <c r="F120" s="3">
        <v>5.050800000000001</v>
      </c>
      <c r="G120" s="3">
        <v>4.7571</v>
      </c>
      <c r="H120" s="3">
        <v>1.3794</v>
      </c>
      <c r="I120" s="3">
        <v>4.5784</v>
      </c>
      <c r="K120" s="14">
        <f t="shared" si="12"/>
        <v>-0.019999999999999574</v>
      </c>
      <c r="L120" s="14">
        <f t="shared" si="13"/>
        <v>-0.012199999999999989</v>
      </c>
      <c r="M120" s="14">
        <f t="shared" si="14"/>
        <v>0.04559999999999986</v>
      </c>
      <c r="N120" s="14">
        <f t="shared" si="15"/>
        <v>-0.24110000000000031</v>
      </c>
    </row>
    <row r="121" spans="1:14" s="14" customFormat="1" ht="12.75">
      <c r="A121" s="30">
        <v>35703</v>
      </c>
      <c r="B121" s="31">
        <v>0.06293409898824175</v>
      </c>
      <c r="C121" s="31">
        <v>0.058257024476863734</v>
      </c>
      <c r="D121" s="31">
        <v>0.06052985877798556</v>
      </c>
      <c r="E121" s="31">
        <v>0.018099025880454124</v>
      </c>
      <c r="F121" s="3">
        <v>4.7129</v>
      </c>
      <c r="G121" s="3">
        <v>4.4168</v>
      </c>
      <c r="H121" s="3">
        <v>1.3153000000000001</v>
      </c>
      <c r="I121" s="3">
        <v>4.269</v>
      </c>
      <c r="K121" s="14">
        <f t="shared" si="12"/>
        <v>-0.3379000000000003</v>
      </c>
      <c r="L121" s="14">
        <f t="shared" si="13"/>
        <v>-0.34030000000000005</v>
      </c>
      <c r="M121" s="14">
        <f t="shared" si="14"/>
        <v>-0.06409999999999982</v>
      </c>
      <c r="N121" s="14">
        <f t="shared" si="15"/>
        <v>-0.3094000000000001</v>
      </c>
    </row>
    <row r="122" spans="1:14" s="14" customFormat="1" ht="12.75">
      <c r="A122" s="30">
        <v>35734</v>
      </c>
      <c r="B122" s="31">
        <v>0.07594252858778289</v>
      </c>
      <c r="C122" s="31">
        <v>0.0944873254327031</v>
      </c>
      <c r="D122" s="31">
        <v>0.031939913219130416</v>
      </c>
      <c r="E122" s="31">
        <v>0.0751759799203609</v>
      </c>
      <c r="F122" s="3">
        <v>4.8641000000000005</v>
      </c>
      <c r="G122" s="3">
        <v>4.5502</v>
      </c>
      <c r="H122" s="3">
        <v>1.343</v>
      </c>
      <c r="I122" s="3">
        <v>4.7483</v>
      </c>
      <c r="K122" s="14">
        <f t="shared" si="12"/>
        <v>0.15120000000000022</v>
      </c>
      <c r="L122" s="14">
        <f t="shared" si="13"/>
        <v>0.13339999999999996</v>
      </c>
      <c r="M122" s="14">
        <f t="shared" si="14"/>
        <v>0.027699999999999836</v>
      </c>
      <c r="N122" s="14">
        <f t="shared" si="15"/>
        <v>0.4793000000000003</v>
      </c>
    </row>
    <row r="123" spans="1:14" s="14" customFormat="1" ht="12.75">
      <c r="A123" s="30">
        <v>35764</v>
      </c>
      <c r="B123" s="31">
        <v>0.003933195452317433</v>
      </c>
      <c r="C123" s="31">
        <v>0.03410682757805261</v>
      </c>
      <c r="D123" s="31">
        <v>-0.014472621487009948</v>
      </c>
      <c r="E123" s="31">
        <v>0.007573829479134566</v>
      </c>
      <c r="F123" s="3">
        <v>5.1333</v>
      </c>
      <c r="G123" s="3">
        <v>4.9417</v>
      </c>
      <c r="H123" s="3">
        <v>1.3481</v>
      </c>
      <c r="I123" s="3">
        <v>5.04</v>
      </c>
      <c r="K123" s="14">
        <f t="shared" si="12"/>
        <v>0.26919999999999966</v>
      </c>
      <c r="L123" s="14">
        <f t="shared" si="13"/>
        <v>0.39149999999999974</v>
      </c>
      <c r="M123" s="14">
        <f t="shared" si="14"/>
        <v>0.0051000000000001044</v>
      </c>
      <c r="N123" s="14">
        <f t="shared" si="15"/>
        <v>0.2916999999999996</v>
      </c>
    </row>
    <row r="124" spans="1:14" s="14" customFormat="1" ht="12.75">
      <c r="A124" s="30">
        <v>35795</v>
      </c>
      <c r="B124" s="31">
        <v>-0.04134514623225692</v>
      </c>
      <c r="C124" s="31">
        <v>-0.010172283482878372</v>
      </c>
      <c r="D124" s="31">
        <v>-0.05167785616858063</v>
      </c>
      <c r="E124" s="31">
        <v>-0.015573827607832104</v>
      </c>
      <c r="F124" s="3">
        <v>5.1112</v>
      </c>
      <c r="G124" s="3">
        <v>4.9188</v>
      </c>
      <c r="H124" s="3">
        <v>1.4751</v>
      </c>
      <c r="I124" s="3">
        <v>5.030600000000001</v>
      </c>
      <c r="K124" s="14">
        <f t="shared" si="12"/>
        <v>-0.02210000000000001</v>
      </c>
      <c r="L124" s="14">
        <f t="shared" si="13"/>
        <v>-0.02289999999999992</v>
      </c>
      <c r="M124" s="14">
        <f t="shared" si="14"/>
        <v>0.127</v>
      </c>
      <c r="N124" s="14">
        <f t="shared" si="15"/>
        <v>-0.009399999999999409</v>
      </c>
    </row>
    <row r="125" spans="1:14" s="14" customFormat="1" ht="12.75">
      <c r="A125" s="30">
        <v>35826</v>
      </c>
      <c r="B125" s="31">
        <v>0.010570903309152386</v>
      </c>
      <c r="C125" s="31">
        <v>-0.013417234283745185</v>
      </c>
      <c r="D125" s="31">
        <v>0.059015983516373674</v>
      </c>
      <c r="E125" s="31">
        <v>-0.020766236064413402</v>
      </c>
      <c r="F125" s="3">
        <v>5.1291</v>
      </c>
      <c r="G125" s="3">
        <v>4.939</v>
      </c>
      <c r="H125" s="3">
        <v>1.4902</v>
      </c>
      <c r="I125" s="3">
        <v>4.9208</v>
      </c>
      <c r="K125" s="14">
        <f t="shared" si="12"/>
        <v>0.017900000000000027</v>
      </c>
      <c r="L125" s="14">
        <f t="shared" si="13"/>
        <v>0.020199999999999996</v>
      </c>
      <c r="M125" s="14">
        <f t="shared" si="14"/>
        <v>0.015099999999999891</v>
      </c>
      <c r="N125" s="14">
        <f t="shared" si="15"/>
        <v>-0.10980000000000079</v>
      </c>
    </row>
    <row r="126" spans="1:14" s="14" customFormat="1" ht="12.75">
      <c r="A126" s="30">
        <v>35854</v>
      </c>
      <c r="B126" s="31">
        <v>0.014037244176756282</v>
      </c>
      <c r="C126" s="31">
        <v>0.07108638878525446</v>
      </c>
      <c r="D126" s="31">
        <v>0.04128419137821448</v>
      </c>
      <c r="E126" s="31">
        <v>0.03673886133022515</v>
      </c>
      <c r="F126" s="3">
        <v>5.4075</v>
      </c>
      <c r="G126" s="3">
        <v>5.2008</v>
      </c>
      <c r="H126" s="3">
        <v>1.3624</v>
      </c>
      <c r="I126" s="3">
        <v>5.4127</v>
      </c>
      <c r="K126" s="14">
        <f t="shared" si="12"/>
        <v>0.27839999999999954</v>
      </c>
      <c r="L126" s="14">
        <f t="shared" si="13"/>
        <v>0.26180000000000003</v>
      </c>
      <c r="M126" s="14">
        <f t="shared" si="14"/>
        <v>-0.1277999999999999</v>
      </c>
      <c r="N126" s="14">
        <f t="shared" si="15"/>
        <v>0.4919000000000002</v>
      </c>
    </row>
    <row r="127" spans="1:14" s="14" customFormat="1" ht="12.75">
      <c r="A127" s="30">
        <v>35885</v>
      </c>
      <c r="B127" s="31">
        <v>-0.011551935221886987</v>
      </c>
      <c r="C127" s="31">
        <v>-0.06597570262113026</v>
      </c>
      <c r="D127" s="31">
        <v>0.042412929231360925</v>
      </c>
      <c r="E127" s="31">
        <v>-0.06141765223681575</v>
      </c>
      <c r="F127" s="3">
        <v>5.2823</v>
      </c>
      <c r="G127" s="3">
        <v>5.1126000000000005</v>
      </c>
      <c r="H127" s="3">
        <v>1.3632</v>
      </c>
      <c r="I127" s="3">
        <v>5.0985000000000005</v>
      </c>
      <c r="K127" s="14">
        <f t="shared" si="12"/>
        <v>-0.12519999999999953</v>
      </c>
      <c r="L127" s="14">
        <f t="shared" si="13"/>
        <v>-0.08819999999999961</v>
      </c>
      <c r="M127" s="14">
        <f t="shared" si="14"/>
        <v>0.0007999999999999119</v>
      </c>
      <c r="N127" s="14">
        <f t="shared" si="15"/>
        <v>-0.3141999999999996</v>
      </c>
    </row>
    <row r="128" spans="1:14" s="14" customFormat="1" ht="12.75">
      <c r="A128" s="30">
        <v>35915</v>
      </c>
      <c r="B128" s="31">
        <v>-0.025078485234965173</v>
      </c>
      <c r="C128" s="31">
        <v>-0.04421566293739579</v>
      </c>
      <c r="D128" s="31">
        <v>0.02359443604285909</v>
      </c>
      <c r="E128" s="31">
        <v>-0.009081454518441456</v>
      </c>
      <c r="F128" s="3">
        <v>5.2838</v>
      </c>
      <c r="G128" s="3">
        <v>5.121</v>
      </c>
      <c r="H128" s="3">
        <v>1.3533000000000002</v>
      </c>
      <c r="I128" s="3">
        <v>5.0436000000000005</v>
      </c>
      <c r="K128" s="14">
        <f t="shared" si="12"/>
        <v>0.0015000000000000568</v>
      </c>
      <c r="L128" s="14">
        <f t="shared" si="13"/>
        <v>0.008399999999999963</v>
      </c>
      <c r="M128" s="14">
        <f t="shared" si="14"/>
        <v>-0.009899999999999798</v>
      </c>
      <c r="N128" s="14">
        <f t="shared" si="15"/>
        <v>-0.05489999999999995</v>
      </c>
    </row>
    <row r="129" spans="1:14" s="14" customFormat="1" ht="12.75">
      <c r="A129" s="30">
        <v>35946</v>
      </c>
      <c r="B129" s="31">
        <v>-0.13042931357627136</v>
      </c>
      <c r="C129" s="31">
        <v>-0.0904343855716746</v>
      </c>
      <c r="D129" s="31">
        <v>-0.09706639917712968</v>
      </c>
      <c r="E129" s="31">
        <v>-0.07246471878104105</v>
      </c>
      <c r="F129" s="3">
        <v>5.1931</v>
      </c>
      <c r="G129" s="3">
        <v>4.9381</v>
      </c>
      <c r="H129" s="3">
        <v>1.2737</v>
      </c>
      <c r="I129" s="3">
        <v>4.8256000000000006</v>
      </c>
      <c r="K129" s="14">
        <f t="shared" si="12"/>
        <v>-0.0907</v>
      </c>
      <c r="L129" s="14">
        <f t="shared" si="13"/>
        <v>-0.18290000000000006</v>
      </c>
      <c r="M129" s="14">
        <f t="shared" si="14"/>
        <v>-0.07960000000000012</v>
      </c>
      <c r="N129" s="14">
        <f t="shared" si="15"/>
        <v>-0.21799999999999997</v>
      </c>
    </row>
    <row r="130" spans="1:14" s="14" customFormat="1" ht="12.75">
      <c r="A130" s="30">
        <v>35976</v>
      </c>
      <c r="B130" s="31">
        <v>-0.09600752205988715</v>
      </c>
      <c r="C130" s="31">
        <v>-0.1557126428388888</v>
      </c>
      <c r="D130" s="31">
        <v>-0.07003494686419676</v>
      </c>
      <c r="E130" s="31">
        <v>-0.07899495862842358</v>
      </c>
      <c r="F130" s="3">
        <v>4.990600000000001</v>
      </c>
      <c r="G130" s="3">
        <v>4.7839</v>
      </c>
      <c r="H130" s="3">
        <v>1.2762</v>
      </c>
      <c r="I130" s="3">
        <v>4.4649</v>
      </c>
      <c r="K130" s="14">
        <f t="shared" si="12"/>
        <v>-0.20249999999999968</v>
      </c>
      <c r="L130" s="14">
        <f t="shared" si="13"/>
        <v>-0.15420000000000034</v>
      </c>
      <c r="M130" s="14">
        <f t="shared" si="14"/>
        <v>0.0024999999999999467</v>
      </c>
      <c r="N130" s="14">
        <f t="shared" si="15"/>
        <v>-0.36070000000000046</v>
      </c>
    </row>
    <row r="131" spans="1:14" s="14" customFormat="1" ht="12.75">
      <c r="A131" s="30">
        <v>36007</v>
      </c>
      <c r="B131" s="31">
        <v>0.029827340662154103</v>
      </c>
      <c r="C131" s="31">
        <v>0.0034593285659462025</v>
      </c>
      <c r="D131" s="31">
        <v>-0.02618359698479655</v>
      </c>
      <c r="E131" s="31">
        <v>0.0048814198898664415</v>
      </c>
      <c r="F131" s="3">
        <v>4.7207</v>
      </c>
      <c r="G131" s="3">
        <v>4.5361</v>
      </c>
      <c r="H131" s="3">
        <v>1.1379000000000001</v>
      </c>
      <c r="I131" s="3">
        <v>4.1121</v>
      </c>
      <c r="K131" s="14">
        <f t="shared" si="12"/>
        <v>-0.2699000000000007</v>
      </c>
      <c r="L131" s="14">
        <f t="shared" si="13"/>
        <v>-0.2477999999999998</v>
      </c>
      <c r="M131" s="14">
        <f t="shared" si="14"/>
        <v>-0.13829999999999987</v>
      </c>
      <c r="N131" s="14">
        <f t="shared" si="15"/>
        <v>-0.3528000000000002</v>
      </c>
    </row>
    <row r="132" spans="1:14" s="14" customFormat="1" ht="12.75">
      <c r="A132" s="30">
        <v>36038</v>
      </c>
      <c r="B132" s="31">
        <v>-0.15600478580418603</v>
      </c>
      <c r="C132" s="31">
        <v>-0.2542217218700005</v>
      </c>
      <c r="D132" s="31">
        <v>-0.02453504932791351</v>
      </c>
      <c r="E132" s="31">
        <v>-0.11002434311788409</v>
      </c>
      <c r="F132" s="3">
        <v>4.4649</v>
      </c>
      <c r="G132" s="3">
        <v>4.2991</v>
      </c>
      <c r="H132" s="3">
        <v>1.1286</v>
      </c>
      <c r="I132" s="3">
        <v>3.6036</v>
      </c>
      <c r="K132" s="14">
        <f aca="true" t="shared" si="16" ref="K132:K147">F132-F131</f>
        <v>-0.2557999999999998</v>
      </c>
      <c r="L132" s="14">
        <f aca="true" t="shared" si="17" ref="L132:L147">G132-G131</f>
        <v>-0.2370000000000001</v>
      </c>
      <c r="M132" s="14">
        <f aca="true" t="shared" si="18" ref="M132:M147">H132-H131</f>
        <v>-0.009300000000000086</v>
      </c>
      <c r="N132" s="14">
        <f aca="true" t="shared" si="19" ref="N132:N147">I132-I131</f>
        <v>-0.5084999999999997</v>
      </c>
    </row>
    <row r="133" spans="1:14" s="14" customFormat="1" ht="12.75">
      <c r="A133" s="30">
        <v>36068</v>
      </c>
      <c r="B133" s="31">
        <v>0.13029070088554226</v>
      </c>
      <c r="C133" s="31">
        <v>0.13861171601607772</v>
      </c>
      <c r="D133" s="31">
        <v>-0.0791630654066965</v>
      </c>
      <c r="E133" s="31">
        <v>0.08644882739672262</v>
      </c>
      <c r="F133" s="3">
        <v>4.6539</v>
      </c>
      <c r="G133" s="3">
        <v>4.5412</v>
      </c>
      <c r="H133" s="3">
        <v>0.9466</v>
      </c>
      <c r="I133" s="3">
        <v>3.9007</v>
      </c>
      <c r="K133" s="14">
        <f t="shared" si="16"/>
        <v>0.18900000000000006</v>
      </c>
      <c r="L133" s="14">
        <f t="shared" si="17"/>
        <v>0.24209999999999976</v>
      </c>
      <c r="M133" s="14">
        <f t="shared" si="18"/>
        <v>-0.18200000000000005</v>
      </c>
      <c r="N133" s="14">
        <f t="shared" si="19"/>
        <v>0.2970999999999999</v>
      </c>
    </row>
    <row r="134" spans="1:14" s="14" customFormat="1" ht="12.75">
      <c r="A134" s="30">
        <v>36099</v>
      </c>
      <c r="B134" s="31">
        <v>0.08896634850311118</v>
      </c>
      <c r="C134" s="31">
        <v>0.053117021107886596</v>
      </c>
      <c r="D134" s="31">
        <v>0.0665564876025406</v>
      </c>
      <c r="E134" s="31">
        <v>0.057069635115606886</v>
      </c>
      <c r="F134" s="3">
        <v>4.5948</v>
      </c>
      <c r="G134" s="3">
        <v>4.518800000000001</v>
      </c>
      <c r="H134" s="3">
        <v>0.9567</v>
      </c>
      <c r="I134" s="3">
        <v>4.2187</v>
      </c>
      <c r="K134" s="14">
        <f t="shared" si="16"/>
        <v>-0.05909999999999993</v>
      </c>
      <c r="L134" s="14">
        <f t="shared" si="17"/>
        <v>-0.02239999999999931</v>
      </c>
      <c r="M134" s="14">
        <f t="shared" si="18"/>
        <v>0.010099999999999998</v>
      </c>
      <c r="N134" s="14">
        <f t="shared" si="19"/>
        <v>0.31800000000000006</v>
      </c>
    </row>
    <row r="135" spans="1:14" s="14" customFormat="1" ht="12.75">
      <c r="A135" s="30">
        <v>36129</v>
      </c>
      <c r="B135" s="31">
        <v>-0.09702943640062234</v>
      </c>
      <c r="C135" s="31">
        <v>-0.12880987374710873</v>
      </c>
      <c r="D135" s="31">
        <v>-0.06907990398847154</v>
      </c>
      <c r="E135" s="31">
        <v>-0.06033258215761863</v>
      </c>
      <c r="F135" s="3">
        <v>4.2891</v>
      </c>
      <c r="G135" s="3">
        <v>4.2196</v>
      </c>
      <c r="H135" s="3">
        <v>0.8757</v>
      </c>
      <c r="I135" s="3">
        <v>3.7867</v>
      </c>
      <c r="K135" s="14">
        <f t="shared" si="16"/>
        <v>-0.30569999999999986</v>
      </c>
      <c r="L135" s="14">
        <f t="shared" si="17"/>
        <v>-0.2992000000000008</v>
      </c>
      <c r="M135" s="14">
        <f t="shared" si="18"/>
        <v>-0.08099999999999996</v>
      </c>
      <c r="N135" s="14">
        <f t="shared" si="19"/>
        <v>-0.43199999999999994</v>
      </c>
    </row>
    <row r="136" spans="1:14" s="14" customFormat="1" ht="12.75">
      <c r="A136" s="30">
        <v>36160</v>
      </c>
      <c r="B136" s="31">
        <v>-0.014775795524192852</v>
      </c>
      <c r="C136" s="31">
        <v>-0.0500582514874008</v>
      </c>
      <c r="D136" s="31">
        <v>-0.027860052803664808</v>
      </c>
      <c r="E136" s="31">
        <v>-0.027414698461048853</v>
      </c>
      <c r="F136" s="3">
        <v>4.0936</v>
      </c>
      <c r="G136" s="3">
        <v>4.0213</v>
      </c>
      <c r="H136" s="3">
        <v>0.8036000000000001</v>
      </c>
      <c r="I136" s="3">
        <v>3.9770000000000003</v>
      </c>
      <c r="K136" s="14">
        <f t="shared" si="16"/>
        <v>-0.1955</v>
      </c>
      <c r="L136" s="14">
        <f t="shared" si="17"/>
        <v>-0.1982999999999997</v>
      </c>
      <c r="M136" s="14">
        <f t="shared" si="18"/>
        <v>-0.07209999999999994</v>
      </c>
      <c r="N136" s="14">
        <f t="shared" si="19"/>
        <v>0.19030000000000014</v>
      </c>
    </row>
    <row r="137" spans="1:14" s="14" customFormat="1" ht="12.75">
      <c r="A137" s="30">
        <v>36191</v>
      </c>
      <c r="B137" s="31">
        <v>0.008692435731459188</v>
      </c>
      <c r="C137" s="31">
        <v>-0.07306856683273702</v>
      </c>
      <c r="D137" s="31">
        <v>0.0027698040993101103</v>
      </c>
      <c r="E137" s="31">
        <v>-0.01700362276498781</v>
      </c>
      <c r="F137" s="3">
        <v>3.9551000000000003</v>
      </c>
      <c r="G137" s="3">
        <v>3.9464</v>
      </c>
      <c r="H137" s="3">
        <v>0.7778</v>
      </c>
      <c r="I137" s="3">
        <v>3.6835</v>
      </c>
      <c r="K137" s="14">
        <f t="shared" si="16"/>
        <v>-0.13850000000000007</v>
      </c>
      <c r="L137" s="14">
        <f t="shared" si="17"/>
        <v>-0.07489999999999997</v>
      </c>
      <c r="M137" s="14">
        <f t="shared" si="18"/>
        <v>-0.025800000000000045</v>
      </c>
      <c r="N137" s="14">
        <f t="shared" si="19"/>
        <v>-0.2935000000000003</v>
      </c>
    </row>
    <row r="138" spans="1:14" s="14" customFormat="1" ht="12.75">
      <c r="A138" s="30">
        <v>36219</v>
      </c>
      <c r="B138" s="31">
        <v>-0.021485481881521426</v>
      </c>
      <c r="C138" s="31">
        <v>-0.04836183035276115</v>
      </c>
      <c r="D138" s="31">
        <v>-0.04667321930781161</v>
      </c>
      <c r="E138" s="31">
        <v>0.008357605658919305</v>
      </c>
      <c r="F138" s="3">
        <v>4.0731</v>
      </c>
      <c r="G138" s="3">
        <v>4.0565</v>
      </c>
      <c r="H138" s="3">
        <v>0.6792</v>
      </c>
      <c r="I138" s="3">
        <v>3.8246</v>
      </c>
      <c r="K138" s="14">
        <f t="shared" si="16"/>
        <v>0.11799999999999988</v>
      </c>
      <c r="L138" s="14">
        <f t="shared" si="17"/>
        <v>0.11009999999999964</v>
      </c>
      <c r="M138" s="14">
        <f t="shared" si="18"/>
        <v>-0.09860000000000002</v>
      </c>
      <c r="N138" s="14">
        <f t="shared" si="19"/>
        <v>0.14110000000000023</v>
      </c>
    </row>
    <row r="139" spans="1:14" s="14" customFormat="1" ht="12.75">
      <c r="A139" s="30">
        <v>36250</v>
      </c>
      <c r="B139" s="31">
        <v>0.10544246657013882</v>
      </c>
      <c r="C139" s="31">
        <v>0.21377796664012513</v>
      </c>
      <c r="D139" s="31">
        <v>-0.01772170315990422</v>
      </c>
      <c r="E139" s="31">
        <v>0.08104411799382208</v>
      </c>
      <c r="F139" s="3">
        <v>4.1098</v>
      </c>
      <c r="G139" s="3">
        <v>4.1441</v>
      </c>
      <c r="H139" s="3">
        <v>0.6056</v>
      </c>
      <c r="I139" s="3">
        <v>3.8591</v>
      </c>
      <c r="K139" s="14">
        <f t="shared" si="16"/>
        <v>0.03669999999999973</v>
      </c>
      <c r="L139" s="14">
        <f t="shared" si="17"/>
        <v>0.08760000000000012</v>
      </c>
      <c r="M139" s="14">
        <f t="shared" si="18"/>
        <v>-0.0736</v>
      </c>
      <c r="N139" s="14">
        <f t="shared" si="19"/>
        <v>0.034499999999999975</v>
      </c>
    </row>
    <row r="140" spans="1:14" s="14" customFormat="1" ht="12.75">
      <c r="A140" s="30">
        <v>36280</v>
      </c>
      <c r="B140" s="31">
        <v>0.002927806456583712</v>
      </c>
      <c r="C140" s="31">
        <v>0.013813544343380741</v>
      </c>
      <c r="D140" s="31">
        <v>0.0757321149931941</v>
      </c>
      <c r="E140" s="31">
        <v>0.05089866073376093</v>
      </c>
      <c r="F140" s="3">
        <v>3.6223</v>
      </c>
      <c r="G140" s="3">
        <v>3.6457</v>
      </c>
      <c r="H140" s="3">
        <v>0.5314</v>
      </c>
      <c r="I140" s="3">
        <v>3.3375</v>
      </c>
      <c r="K140" s="14">
        <f t="shared" si="16"/>
        <v>-0.4874999999999998</v>
      </c>
      <c r="L140" s="14">
        <f t="shared" si="17"/>
        <v>-0.49839999999999973</v>
      </c>
      <c r="M140" s="14">
        <f t="shared" si="18"/>
        <v>-0.07420000000000004</v>
      </c>
      <c r="N140" s="14">
        <f t="shared" si="19"/>
        <v>-0.5216000000000003</v>
      </c>
    </row>
    <row r="141" spans="1:14" s="14" customFormat="1" ht="12.75">
      <c r="A141" s="30">
        <v>36311</v>
      </c>
      <c r="B141" s="31">
        <v>0.05431358992087271</v>
      </c>
      <c r="C141" s="31">
        <v>0.07976048386015265</v>
      </c>
      <c r="D141" s="31">
        <v>0.07817665359765735</v>
      </c>
      <c r="E141" s="31">
        <v>0.011322242862628264</v>
      </c>
      <c r="F141" s="3">
        <v>3.7374</v>
      </c>
      <c r="G141" s="3">
        <v>3.8320000000000003</v>
      </c>
      <c r="H141" s="3">
        <v>0.8118000000000001</v>
      </c>
      <c r="I141" s="3">
        <v>3.5288000000000004</v>
      </c>
      <c r="K141" s="14">
        <f t="shared" si="16"/>
        <v>0.11509999999999998</v>
      </c>
      <c r="L141" s="14">
        <f t="shared" si="17"/>
        <v>0.18630000000000013</v>
      </c>
      <c r="M141" s="14">
        <f t="shared" si="18"/>
        <v>0.2804000000000001</v>
      </c>
      <c r="N141" s="14">
        <f t="shared" si="19"/>
        <v>0.19130000000000047</v>
      </c>
    </row>
    <row r="142" spans="1:14" s="14" customFormat="1" ht="12.75">
      <c r="A142" s="30">
        <v>36341</v>
      </c>
      <c r="B142" s="31">
        <v>0.02910230253570385</v>
      </c>
      <c r="C142" s="31">
        <v>0.08299126244341087</v>
      </c>
      <c r="D142" s="31">
        <v>0.05285634545876892</v>
      </c>
      <c r="E142" s="31">
        <v>0.016223704463827548</v>
      </c>
      <c r="F142" s="3">
        <v>4.0388</v>
      </c>
      <c r="G142" s="3">
        <v>4.0189</v>
      </c>
      <c r="H142" s="3">
        <v>0.9377000000000001</v>
      </c>
      <c r="I142" s="3">
        <v>4.4764</v>
      </c>
      <c r="K142" s="14">
        <f t="shared" si="16"/>
        <v>0.3014000000000001</v>
      </c>
      <c r="L142" s="14">
        <f t="shared" si="17"/>
        <v>0.18690000000000007</v>
      </c>
      <c r="M142" s="14">
        <f t="shared" si="18"/>
        <v>0.1259</v>
      </c>
      <c r="N142" s="14">
        <f t="shared" si="19"/>
        <v>0.9475999999999996</v>
      </c>
    </row>
    <row r="143" spans="1:14" s="14" customFormat="1" ht="12.75">
      <c r="A143" s="30">
        <v>36372</v>
      </c>
      <c r="B143" s="31">
        <v>0.0070238044663466824</v>
      </c>
      <c r="C143" s="31">
        <v>-0.000940404718079338</v>
      </c>
      <c r="D143" s="31">
        <v>0.08159812447912367</v>
      </c>
      <c r="E143" s="31">
        <v>0.017873191222950436</v>
      </c>
      <c r="F143" s="3">
        <v>4.2153</v>
      </c>
      <c r="G143" s="3">
        <v>4.1954</v>
      </c>
      <c r="H143" s="3">
        <v>1.4273</v>
      </c>
      <c r="I143" s="3">
        <v>4.3852</v>
      </c>
      <c r="K143" s="14">
        <f t="shared" si="16"/>
        <v>0.17649999999999988</v>
      </c>
      <c r="L143" s="14">
        <f t="shared" si="17"/>
        <v>0.17649999999999988</v>
      </c>
      <c r="M143" s="14">
        <f t="shared" si="18"/>
        <v>0.4895999999999999</v>
      </c>
      <c r="N143" s="14">
        <f t="shared" si="19"/>
        <v>-0.09119999999999973</v>
      </c>
    </row>
    <row r="144" spans="1:14" s="14" customFormat="1" ht="12.75">
      <c r="A144" s="30">
        <v>36403</v>
      </c>
      <c r="B144" s="31">
        <v>-0.05733128963761897</v>
      </c>
      <c r="C144" s="31">
        <v>-0.06537373227189495</v>
      </c>
      <c r="D144" s="31">
        <v>-0.012036486506083502</v>
      </c>
      <c r="E144" s="31">
        <v>-0.011944325949147294</v>
      </c>
      <c r="F144" s="3">
        <v>4.0543000000000005</v>
      </c>
      <c r="G144" s="3">
        <v>4.0372</v>
      </c>
      <c r="H144" s="3">
        <v>1.3828</v>
      </c>
      <c r="I144" s="3">
        <v>3.9383000000000004</v>
      </c>
      <c r="K144" s="14">
        <f t="shared" si="16"/>
        <v>-0.1609999999999996</v>
      </c>
      <c r="L144" s="14">
        <f t="shared" si="17"/>
        <v>-0.1581999999999999</v>
      </c>
      <c r="M144" s="14">
        <f t="shared" si="18"/>
        <v>-0.044499999999999984</v>
      </c>
      <c r="N144" s="14">
        <f t="shared" si="19"/>
        <v>-0.44689999999999985</v>
      </c>
    </row>
    <row r="145" spans="1:14" s="14" customFormat="1" ht="12.75">
      <c r="A145" s="30">
        <v>36433</v>
      </c>
      <c r="B145" s="31">
        <v>0.06353302703025235</v>
      </c>
      <c r="C145" s="31">
        <v>0.1225781293179151</v>
      </c>
      <c r="D145" s="31">
        <v>0.03332403697016855</v>
      </c>
      <c r="E145" s="31">
        <v>0.054961494824141297</v>
      </c>
      <c r="F145" s="3">
        <v>4.3479</v>
      </c>
      <c r="G145" s="3">
        <v>4.3316</v>
      </c>
      <c r="H145" s="3">
        <v>1.4536</v>
      </c>
      <c r="I145" s="3">
        <v>4.2992</v>
      </c>
      <c r="K145" s="14">
        <f t="shared" si="16"/>
        <v>0.29359999999999964</v>
      </c>
      <c r="L145" s="14">
        <f t="shared" si="17"/>
        <v>0.29439999999999955</v>
      </c>
      <c r="M145" s="14">
        <f t="shared" si="18"/>
        <v>0.07079999999999997</v>
      </c>
      <c r="N145" s="14">
        <f t="shared" si="19"/>
        <v>0.36089999999999955</v>
      </c>
    </row>
    <row r="146" spans="1:14" s="14" customFormat="1" ht="11.25">
      <c r="A146" s="30">
        <v>36464</v>
      </c>
      <c r="B146" s="31">
        <v>0.017252261729434042</v>
      </c>
      <c r="C146" s="31">
        <v>0.024606194218255533</v>
      </c>
      <c r="D146" s="31">
        <v>-0.0434694907662135</v>
      </c>
      <c r="E146" s="31">
        <v>0.0071285131006652725</v>
      </c>
      <c r="F146" s="36">
        <v>4.436</v>
      </c>
      <c r="G146" s="36">
        <v>4.4144000000000005</v>
      </c>
      <c r="H146" s="36">
        <v>1.305</v>
      </c>
      <c r="I146" s="36">
        <v>4.299</v>
      </c>
      <c r="K146" s="14">
        <f t="shared" si="16"/>
        <v>0.08809999999999985</v>
      </c>
      <c r="L146" s="14">
        <f t="shared" si="17"/>
        <v>0.08280000000000065</v>
      </c>
      <c r="M146" s="14">
        <f t="shared" si="18"/>
        <v>-0.14860000000000007</v>
      </c>
      <c r="N146" s="14">
        <f t="shared" si="19"/>
        <v>-0.00019999999999953388</v>
      </c>
    </row>
    <row r="147" spans="1:14" s="14" customFormat="1" ht="11.25">
      <c r="A147" s="30">
        <v>36494</v>
      </c>
      <c r="B147" s="31">
        <v>0.06683212685280936</v>
      </c>
      <c r="C147" s="31">
        <v>0.05851920073679575</v>
      </c>
      <c r="D147" s="31">
        <v>0.05703341494588916</v>
      </c>
      <c r="E147" s="31">
        <v>0.05076545076545079</v>
      </c>
      <c r="F147" s="36">
        <v>4.2988</v>
      </c>
      <c r="G147" s="36">
        <v>4.2635000000000005</v>
      </c>
      <c r="H147" s="36">
        <v>1.3382</v>
      </c>
      <c r="I147" s="36">
        <v>4.2631000000000006</v>
      </c>
      <c r="K147" s="14">
        <f t="shared" si="16"/>
        <v>-0.1372</v>
      </c>
      <c r="L147" s="14">
        <f t="shared" si="17"/>
        <v>-0.15090000000000003</v>
      </c>
      <c r="M147" s="14">
        <f t="shared" si="18"/>
        <v>0.03320000000000012</v>
      </c>
      <c r="N147" s="14">
        <f t="shared" si="19"/>
        <v>-0.03589999999999982</v>
      </c>
    </row>
    <row r="148" s="14" customFormat="1" ht="11.25">
      <c r="A148" s="30"/>
    </row>
    <row r="149" spans="1:5" ht="12.75">
      <c r="A149" s="1"/>
      <c r="E149"/>
    </row>
    <row r="150" spans="1:5" ht="12.75">
      <c r="A150" s="1"/>
      <c r="E150"/>
    </row>
    <row r="151" spans="1:5" ht="12.75">
      <c r="A151" s="1"/>
      <c r="E151"/>
    </row>
    <row r="152" spans="1:5" ht="12.75">
      <c r="A152" s="1"/>
      <c r="E152"/>
    </row>
    <row r="153" spans="1:13" ht="12.75">
      <c r="A153" s="1"/>
      <c r="E153" s="4"/>
      <c r="F153" s="5" t="s">
        <v>9</v>
      </c>
      <c r="G153" s="6"/>
      <c r="H153" s="6"/>
      <c r="I153" s="7"/>
      <c r="J153" s="5" t="s">
        <v>10</v>
      </c>
      <c r="K153" s="8"/>
      <c r="L153" s="8"/>
      <c r="M153" s="9"/>
    </row>
    <row r="154" spans="1:13" ht="12.75">
      <c r="A154" s="1"/>
      <c r="E154" s="4"/>
      <c r="F154" s="10" t="s">
        <v>11</v>
      </c>
      <c r="G154" s="10" t="s">
        <v>12</v>
      </c>
      <c r="H154" s="10" t="s">
        <v>13</v>
      </c>
      <c r="I154" s="10" t="s">
        <v>25</v>
      </c>
      <c r="J154" s="10" t="s">
        <v>2</v>
      </c>
      <c r="K154" s="10" t="s">
        <v>3</v>
      </c>
      <c r="L154" s="10" t="s">
        <v>14</v>
      </c>
      <c r="M154" s="10" t="s">
        <v>15</v>
      </c>
    </row>
    <row r="155" spans="1:13" ht="12.75">
      <c r="A155" s="1"/>
      <c r="E155" s="11" t="s">
        <v>16</v>
      </c>
      <c r="F155" s="12">
        <f>CORREL($B$4:$B$147,B$4:B$147)</f>
        <v>1</v>
      </c>
      <c r="G155" s="12">
        <f>CORREL($B$4:$B$147,C$4:C$147)</f>
        <v>0.7478098119733895</v>
      </c>
      <c r="H155" s="12">
        <f>CORREL($B$4:$B$147,D$4:D$147)</f>
        <v>0.37067416963009325</v>
      </c>
      <c r="I155" s="13">
        <f>CORREL($B$4:$B$147,E$4:E$147)</f>
        <v>0.6380637750548233</v>
      </c>
      <c r="J155" s="14"/>
      <c r="K155" s="14"/>
      <c r="L155" s="14"/>
      <c r="M155" s="14"/>
    </row>
    <row r="156" spans="1:13" ht="12.75">
      <c r="A156" s="1"/>
      <c r="E156" s="15" t="s">
        <v>17</v>
      </c>
      <c r="F156" s="12">
        <f>G155</f>
        <v>0.7478098119733895</v>
      </c>
      <c r="G156" s="12">
        <f>CORREL($C$4:$C$147,C$4:C$147)</f>
        <v>1.0000000000000002</v>
      </c>
      <c r="H156" s="12">
        <f>CORREL($C$4:$C$147,D$4:D$147)</f>
        <v>0.3135773019096801</v>
      </c>
      <c r="I156" s="13">
        <f>CORREL($C$4:$C$147,E$4:E$147)</f>
        <v>0.7112271328646902</v>
      </c>
      <c r="J156" s="14"/>
      <c r="K156" s="14"/>
      <c r="L156" s="14"/>
      <c r="M156" s="14"/>
    </row>
    <row r="157" spans="1:13" ht="12.75">
      <c r="A157" s="1"/>
      <c r="E157" s="15" t="s">
        <v>18</v>
      </c>
      <c r="F157" s="12">
        <f>H155</f>
        <v>0.37067416963009325</v>
      </c>
      <c r="G157" s="12">
        <f>H156</f>
        <v>0.3135773019096801</v>
      </c>
      <c r="H157" s="12">
        <f>CORREL($D$4:$D$147,D$4:D$147)</f>
        <v>0.9999999999999998</v>
      </c>
      <c r="I157" s="13">
        <f>CORREL($D$4:$D$147,E$4:E$147)</f>
        <v>0.3853962363417357</v>
      </c>
      <c r="J157" s="14"/>
      <c r="K157" s="14"/>
      <c r="L157" s="14"/>
      <c r="M157" s="14"/>
    </row>
    <row r="158" spans="1:13" ht="12.75">
      <c r="A158" s="1"/>
      <c r="E158" s="16" t="s">
        <v>19</v>
      </c>
      <c r="F158" s="17">
        <f>I155</f>
        <v>0.6380637750548233</v>
      </c>
      <c r="G158" s="17">
        <f>I156</f>
        <v>0.7112271328646902</v>
      </c>
      <c r="H158" s="17">
        <f>I157</f>
        <v>0.3853962363417357</v>
      </c>
      <c r="I158" s="18">
        <f>CORREL($E$4:$E$147,E$4:E$147)</f>
        <v>1.0000000000000002</v>
      </c>
      <c r="J158" s="14"/>
      <c r="K158" s="14"/>
      <c r="L158" s="14"/>
      <c r="M158" s="14"/>
    </row>
    <row r="159" spans="1:13" ht="12.75">
      <c r="A159" s="1"/>
      <c r="E159" s="11" t="s">
        <v>20</v>
      </c>
      <c r="F159" s="19">
        <f>CORREL('24.8 '!$K$4:$K$147,B$4:B$147)</f>
        <v>-0.3334526913632744</v>
      </c>
      <c r="G159" s="20">
        <f>CORREL('24.8 '!$K$4:$K$147,C$4:C$147)</f>
        <v>-0.13268364644346933</v>
      </c>
      <c r="H159" s="20">
        <f>CORREL('24.8 '!$K$4:$K$147,D$4:D$147)</f>
        <v>-0.026256111118188433</v>
      </c>
      <c r="I159" s="21">
        <f>CORREL('24.8 '!$K$4:$K$147,E$4:E$147)</f>
        <v>-0.10370933116833603</v>
      </c>
      <c r="J159" s="22">
        <f>CORREL('24.8 '!$K$4:$K$145,'24.8 '!$K$4:$K$145)</f>
        <v>0.9999999999999999</v>
      </c>
      <c r="K159" s="20">
        <f>CORREL('24.8 '!$K$4:$K$145,'24.8 '!L$4:L$145)</f>
        <v>0.597782085050428</v>
      </c>
      <c r="L159" s="20">
        <f>CORREL('24.8 '!$K$4:$K$145,'24.8 '!M$4:M$145)</f>
        <v>0.04918221920930768</v>
      </c>
      <c r="M159" s="21">
        <f>CORREL('24.8 '!$K$4:$K$145,'24.8 '!N$4:N$145)</f>
        <v>0.35382312827294043</v>
      </c>
    </row>
    <row r="160" spans="1:13" ht="12.75">
      <c r="A160" s="1"/>
      <c r="E160" s="15" t="s">
        <v>21</v>
      </c>
      <c r="F160" s="23">
        <f>CORREL('24.8 '!$L$4:$L$147,B$4:B$147)</f>
        <v>0.034420174369777255</v>
      </c>
      <c r="G160" s="24">
        <f>CORREL('24.8 '!$L$4:$L$147,C$4:C$147)</f>
        <v>0.073355240598419</v>
      </c>
      <c r="H160" s="25">
        <f>CORREL('24.8 '!$L$4:$L$147,D$4:D$147)</f>
        <v>0.052933798287038925</v>
      </c>
      <c r="I160" s="13">
        <f>CORREL('24.8 '!$L$4:$L$147,E$4:E$147)</f>
        <v>0.02698864638476816</v>
      </c>
      <c r="J160" s="23">
        <f>K159</f>
        <v>0.597782085050428</v>
      </c>
      <c r="K160" s="25">
        <f>CORREL('24.8 '!$L$4:$L$145,'24.8 '!L$4:L$145)</f>
        <v>1.0000000000000002</v>
      </c>
      <c r="L160" s="25">
        <f>CORREL('24.8 '!$L$4:$L$145,'24.8 '!M$4:M$145)</f>
        <v>0.2506517045282273</v>
      </c>
      <c r="M160" s="13">
        <f>CORREL('24.8 '!$L$4:$L$145,'24.8 '!N$4:N$145)</f>
        <v>0.6040592387852628</v>
      </c>
    </row>
    <row r="161" spans="1:13" ht="12.75">
      <c r="A161" s="1"/>
      <c r="E161" s="15" t="s">
        <v>22</v>
      </c>
      <c r="F161" s="23">
        <f>CORREL('24.8 '!$M$4:$M$147,B$4:B$147)</f>
        <v>0.15401482246303236</v>
      </c>
      <c r="G161" s="25">
        <f>CORREL('24.8 '!$M$4:$M$147,C$4:C$147)</f>
        <v>0.04132102008382878</v>
      </c>
      <c r="H161" s="24">
        <f>CORREL('24.8 '!$M$4:$M$147,D$4:D$147)</f>
        <v>0.25729321568788066</v>
      </c>
      <c r="I161" s="13">
        <f>CORREL('24.8 '!$M$4:$M$147,E$4:E$147)</f>
        <v>0.03517478670593765</v>
      </c>
      <c r="J161" s="23">
        <f>L159</f>
        <v>0.04918221920930768</v>
      </c>
      <c r="K161" s="25">
        <f>L160</f>
        <v>0.2506517045282273</v>
      </c>
      <c r="L161" s="25">
        <f>CORREL('24.8 '!$M$4:$M$145,'24.8 '!M$4:M$145)</f>
        <v>1</v>
      </c>
      <c r="M161" s="13">
        <f>CORREL('24.8 '!$M$4:$M$145,'24.8 '!N$4:N$145)</f>
        <v>0.18803353490114752</v>
      </c>
    </row>
    <row r="162" spans="1:13" ht="12.75">
      <c r="A162" s="1"/>
      <c r="E162" s="16" t="s">
        <v>23</v>
      </c>
      <c r="F162" s="26">
        <f>CORREL('24.8 '!$N$4:$N$147,B$4:B$147)</f>
        <v>0.1574423924726511</v>
      </c>
      <c r="G162" s="17">
        <f>CORREL('24.8 '!$N$4:$N$147,C$4:C$147)</f>
        <v>0.24761868751459265</v>
      </c>
      <c r="H162" s="17">
        <f>CORREL('24.8 '!$N$4:$N$147,D$4:D$147)</f>
        <v>0.06351367221287275</v>
      </c>
      <c r="I162" s="27">
        <f>CORREL('24.8 '!$N$4:$N$147,E$4:E$147)</f>
        <v>0.0036891069518006155</v>
      </c>
      <c r="J162" s="26">
        <f>M159</f>
        <v>0.35382312827294043</v>
      </c>
      <c r="K162" s="17">
        <f>M160</f>
        <v>0.6040592387852628</v>
      </c>
      <c r="L162" s="17">
        <f>M161</f>
        <v>0.18803353490114752</v>
      </c>
      <c r="M162" s="18">
        <f>CORREL('24.8 '!$N$4:$N$145,'24.8 '!N$4:N$145)</f>
        <v>1</v>
      </c>
    </row>
    <row r="163" spans="1:5" ht="12.75">
      <c r="A163" s="1"/>
      <c r="E163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PFernandez</cp:lastModifiedBy>
  <dcterms:created xsi:type="dcterms:W3CDTF">2000-11-22T11:43:14Z</dcterms:created>
  <dcterms:modified xsi:type="dcterms:W3CDTF">2004-03-09T10:11:09Z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482520830</vt:i4>
  </property>
  <property fmtid="{D5CDD505-2E9C-101B-9397-08002B2CF9AE}" pid="4" name="_EmailSubje">
    <vt:lpwstr>Cambiar esta tabla cap 24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