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7305" activeTab="0"/>
  </bookViews>
  <sheets>
    <sheet name="23.8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<sst xmlns="http://schemas.openxmlformats.org/spreadsheetml/2006/main" count="23" uniqueCount="23">
  <si>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Capitalización</t>
  </si>
  <si>
    <t>Beta</t>
  </si>
  <si>
    <t>Rentabilidad de la cartera en distintos periodos</t>
  </si>
  <si>
    <t>(€ millones)</t>
  </si>
  <si>
    <t>media</t>
  </si>
  <si>
    <t>1996-2001</t>
  </si>
  <si>
    <t>1997-2001</t>
  </si>
  <si>
    <t>1998-2001</t>
  </si>
  <si>
    <t>1999-2001</t>
  </si>
  <si>
    <t>2000-2001</t>
  </si>
  <si>
    <t>2001-2002</t>
  </si>
  <si>
    <t>2001- 2003</t>
  </si>
  <si>
    <t>Cartera 1</t>
  </si>
  <si>
    <t>Cartera 2</t>
  </si>
  <si>
    <t>Cartera 3</t>
  </si>
  <si>
    <t>Cartera 4</t>
  </si>
  <si>
    <t>Cartera 5</t>
  </si>
  <si>
    <t>Cartera 6</t>
  </si>
  <si>
    <t>Cartera 7</t>
  </si>
  <si>
    <t>Cartera 8</t>
  </si>
  <si>
    <t>correlación (rentabilidad-beta)</t>
  </si>
  <si>
    <t>Suma</t>
  </si>
  <si>
    <t>Promedio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</si>
</sst>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9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9" fontId="1" fillId="0" borderId="1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9" fontId="1" fillId="0" borderId="0" xfId="19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K16"/>
  <sheetViews>
    <sheetView tabSelected="1" workbookViewId="0" topLeftCell="A1">
      <selection activeCell="E15" sqref="E15"/>
    </sheetView>
  </sheetViews>
  <sheetFormatPr defaultColWidth="9.140625" defaultRowHeight="12.75"/>
  <cols>
    <col min="2" max="2" width="7.8515625" style="0" customWidth="1"/>
    <col min="3" max="3" width="11.7109375" style="0" customWidth="1"/>
  </cols>
  <sheetData>
    <row r="2" ht="13.5" thickBot="1"/>
    <row r="3" spans="2:11" s="5" customFormat="1" ht="13.5" thickBot="1">
      <c r="B3" s="4"/>
      <c r="C3" s="2" t="s">
        <v>0</v>
      </c>
      <c r="D3" s="2" t="s">
        <v>1</v>
      </c>
      <c r="E3" s="12" t="s">
        <v>2</v>
      </c>
      <c r="F3" s="13"/>
      <c r="G3" s="13"/>
      <c r="H3" s="13"/>
      <c r="I3" s="13"/>
      <c r="J3" s="13"/>
      <c r="K3" s="14"/>
    </row>
    <row r="4" spans="2:11" s="5" customFormat="1" ht="13.5" thickBot="1">
      <c r="B4" s="4"/>
      <c r="C4" s="1" t="s">
        <v>3</v>
      </c>
      <c r="D4" s="1" t="s">
        <v>4</v>
      </c>
      <c r="E4" s="6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</row>
    <row r="5" spans="2:11" s="5" customFormat="1" ht="13.5" thickBot="1">
      <c r="B5" s="7" t="s">
        <v>12</v>
      </c>
      <c r="C5" s="8">
        <v>162320</v>
      </c>
      <c r="D5" s="20">
        <v>1.25</v>
      </c>
      <c r="E5" s="9">
        <v>2.32</v>
      </c>
      <c r="F5" s="9">
        <v>0.23</v>
      </c>
      <c r="G5" s="9">
        <v>-0.21</v>
      </c>
      <c r="H5" s="9">
        <v>-0.23</v>
      </c>
      <c r="I5" s="9">
        <v>0.01</v>
      </c>
      <c r="J5" s="9">
        <v>-0.3</v>
      </c>
      <c r="K5" s="9">
        <v>-0.13</v>
      </c>
    </row>
    <row r="6" spans="2:11" s="5" customFormat="1" ht="13.5" thickBot="1">
      <c r="B6" s="10" t="s">
        <v>13</v>
      </c>
      <c r="C6" s="8">
        <v>5320</v>
      </c>
      <c r="D6" s="20">
        <v>0.95</v>
      </c>
      <c r="E6" s="11">
        <v>0.49</v>
      </c>
      <c r="F6" s="11">
        <v>-0.07</v>
      </c>
      <c r="G6" s="11">
        <v>-0.32</v>
      </c>
      <c r="H6" s="11">
        <v>-0.06</v>
      </c>
      <c r="I6" s="11">
        <v>0.12</v>
      </c>
      <c r="J6" s="11">
        <v>-0.07</v>
      </c>
      <c r="K6" s="11">
        <v>0.1</v>
      </c>
    </row>
    <row r="7" spans="2:11" s="5" customFormat="1" ht="13.5" thickBot="1">
      <c r="B7" s="10" t="s">
        <v>14</v>
      </c>
      <c r="C7" s="8">
        <v>16073</v>
      </c>
      <c r="D7" s="20">
        <v>0.83</v>
      </c>
      <c r="E7" s="11">
        <v>1.13</v>
      </c>
      <c r="F7" s="11">
        <v>0.03</v>
      </c>
      <c r="G7" s="11">
        <v>-0.15</v>
      </c>
      <c r="H7" s="11">
        <v>-0.04</v>
      </c>
      <c r="I7" s="11">
        <v>0.12</v>
      </c>
      <c r="J7" s="11">
        <v>-0.1</v>
      </c>
      <c r="K7" s="11">
        <v>0.12</v>
      </c>
    </row>
    <row r="8" spans="2:11" s="5" customFormat="1" ht="13.5" thickBot="1">
      <c r="B8" s="10" t="s">
        <v>15</v>
      </c>
      <c r="C8" s="8">
        <v>35676</v>
      </c>
      <c r="D8" s="20">
        <v>0.71</v>
      </c>
      <c r="E8" s="11">
        <v>1.35</v>
      </c>
      <c r="F8" s="11">
        <v>0.58</v>
      </c>
      <c r="G8" s="11">
        <v>0.15</v>
      </c>
      <c r="H8" s="11">
        <v>0.14</v>
      </c>
      <c r="I8" s="11">
        <v>0.1</v>
      </c>
      <c r="J8" s="11">
        <v>0.08</v>
      </c>
      <c r="K8" s="11">
        <v>0.35</v>
      </c>
    </row>
    <row r="9" spans="2:11" s="5" customFormat="1" ht="13.5" thickBot="1">
      <c r="B9" s="10" t="s">
        <v>16</v>
      </c>
      <c r="C9" s="8">
        <v>63719</v>
      </c>
      <c r="D9" s="20">
        <v>0.6</v>
      </c>
      <c r="E9" s="11">
        <v>2.62</v>
      </c>
      <c r="F9" s="11">
        <v>0.81</v>
      </c>
      <c r="G9" s="11">
        <v>0.07</v>
      </c>
      <c r="H9" s="11">
        <v>0.19</v>
      </c>
      <c r="I9" s="11">
        <v>0.06</v>
      </c>
      <c r="J9" s="11">
        <v>-0.06</v>
      </c>
      <c r="K9" s="11">
        <v>0.21</v>
      </c>
    </row>
    <row r="10" spans="2:11" s="5" customFormat="1" ht="13.5" thickBot="1">
      <c r="B10" s="10" t="s">
        <v>17</v>
      </c>
      <c r="C10" s="8">
        <v>35962</v>
      </c>
      <c r="D10" s="20">
        <v>0.46</v>
      </c>
      <c r="E10" s="11">
        <v>0.89</v>
      </c>
      <c r="F10" s="11">
        <v>0.56</v>
      </c>
      <c r="G10" s="11">
        <v>0.19</v>
      </c>
      <c r="H10" s="11">
        <v>0.2</v>
      </c>
      <c r="I10" s="11">
        <v>0.16</v>
      </c>
      <c r="J10" s="11">
        <v>0.09</v>
      </c>
      <c r="K10" s="11">
        <v>0.39</v>
      </c>
    </row>
    <row r="11" spans="2:11" s="5" customFormat="1" ht="13.5" thickBot="1">
      <c r="B11" s="10" t="s">
        <v>18</v>
      </c>
      <c r="C11" s="8">
        <v>26877</v>
      </c>
      <c r="D11" s="20">
        <v>0.35</v>
      </c>
      <c r="E11" s="11">
        <v>0.72</v>
      </c>
      <c r="F11" s="11">
        <v>0.23</v>
      </c>
      <c r="G11" s="11">
        <v>0.05</v>
      </c>
      <c r="H11" s="11">
        <v>0.22</v>
      </c>
      <c r="I11" s="11">
        <v>0.19</v>
      </c>
      <c r="J11" s="11">
        <v>0.06</v>
      </c>
      <c r="K11" s="11">
        <v>0.42</v>
      </c>
    </row>
    <row r="12" spans="2:11" s="5" customFormat="1" ht="13.5" thickBot="1">
      <c r="B12" s="10" t="s">
        <v>19</v>
      </c>
      <c r="C12" s="8">
        <v>3764</v>
      </c>
      <c r="D12" s="20">
        <v>0.21</v>
      </c>
      <c r="E12" s="11">
        <v>1.79</v>
      </c>
      <c r="F12" s="11">
        <v>0.44</v>
      </c>
      <c r="G12" s="11">
        <v>0.11</v>
      </c>
      <c r="H12" s="11">
        <v>0.16</v>
      </c>
      <c r="I12" s="11">
        <v>0.14</v>
      </c>
      <c r="J12" s="11">
        <v>0.02</v>
      </c>
      <c r="K12" s="11">
        <v>0.22</v>
      </c>
    </row>
    <row r="13" spans="2:4" s="19" customFormat="1" ht="11.25">
      <c r="B13" s="18" t="s">
        <v>21</v>
      </c>
      <c r="C13" s="3">
        <f>SUM(C5:C12)</f>
        <v>349711</v>
      </c>
      <c r="D13" s="21"/>
    </row>
    <row r="14" spans="2:11" s="19" customFormat="1" ht="11.25">
      <c r="B14" s="18" t="s">
        <v>22</v>
      </c>
      <c r="C14" s="3"/>
      <c r="D14" s="21">
        <f>AVERAGE(D5:D12)</f>
        <v>0.6699999999999999</v>
      </c>
      <c r="E14" s="22">
        <f aca="true" t="shared" si="0" ref="E14:K14">AVERAGE(E5:E12)</f>
        <v>1.4137499999999998</v>
      </c>
      <c r="F14" s="22">
        <f t="shared" si="0"/>
        <v>0.35125</v>
      </c>
      <c r="G14" s="22">
        <f t="shared" si="0"/>
        <v>-0.013750000000000004</v>
      </c>
      <c r="H14" s="22">
        <f t="shared" si="0"/>
        <v>0.07250000000000001</v>
      </c>
      <c r="I14" s="22">
        <f t="shared" si="0"/>
        <v>0.1125</v>
      </c>
      <c r="J14" s="22">
        <f t="shared" si="0"/>
        <v>-0.034999999999999996</v>
      </c>
      <c r="K14" s="22">
        <f t="shared" si="0"/>
        <v>0.21</v>
      </c>
    </row>
    <row r="16" spans="3:11" s="16" customFormat="1" ht="11.25">
      <c r="C16" s="15" t="s">
        <v>20</v>
      </c>
      <c r="E16" s="17">
        <f>CORREL(E5:E12,$D5:$D12)</f>
        <v>0.16133030684719726</v>
      </c>
      <c r="F16" s="17">
        <f aca="true" t="shared" si="1" ref="F16:K16">CORREL(F5:F12,$D5:$D12)</f>
        <v>-0.4351759725556168</v>
      </c>
      <c r="G16" s="17">
        <f t="shared" si="1"/>
        <v>-0.7664759225512905</v>
      </c>
      <c r="H16" s="17">
        <f t="shared" si="1"/>
        <v>-0.9058948400102161</v>
      </c>
      <c r="I16" s="17">
        <f t="shared" si="1"/>
        <v>-0.7451822464390353</v>
      </c>
      <c r="J16" s="17">
        <f t="shared" si="1"/>
        <v>-0.8122856929529317</v>
      </c>
      <c r="K16" s="17">
        <f t="shared" si="1"/>
        <v>-0.8015598414851431</v>
      </c>
    </row>
  </sheetData>
  <mergeCells count="1">
    <mergeCell ref="E3:K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2004-03-01T17:47:36Z</dcterms:created>
  <dcterms:modified xsi:type="dcterms:W3CDTF">2004-03-09T11:34:48Z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1878108285</vt:i4>
  </property>
  <property fmtid="{D5CDD505-2E9C-101B-9397-08002B2CF9AE}" pid="4" name="_EmailSubje">
    <vt:lpwstr>Cambiar estas tablas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