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3395" windowHeight="7410" activeTab="0"/>
  </bookViews>
  <sheets>
    <sheet name="Tabla 2.5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<sst xmlns="http://schemas.openxmlformats.org/spreadsheetml/2006/main" count="31" uniqueCount="24">
  <si>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A</t>
  </si>
  <si>
    <t>B</t>
  </si>
  <si>
    <t>C</t>
  </si>
  <si>
    <t>D</t>
  </si>
  <si>
    <t>E</t>
  </si>
  <si>
    <t>F</t>
  </si>
  <si>
    <t>Ke</t>
  </si>
  <si>
    <t>VCo</t>
  </si>
  <si>
    <t>ROE</t>
  </si>
  <si>
    <t>BFO1</t>
  </si>
  <si>
    <t>p = DIV/BFO</t>
  </si>
  <si>
    <t>g</t>
  </si>
  <si>
    <t>Eo</t>
  </si>
  <si>
    <t>PER</t>
  </si>
  <si>
    <t>G</t>
  </si>
  <si>
    <t>FF</t>
  </si>
  <si>
    <t>G x FF</t>
  </si>
  <si>
    <t>BFOo</t>
  </si>
  <si>
    <t>DIVo = CFsho</t>
  </si>
  <si>
    <t>PER*</t>
  </si>
  <si>
    <t>ROE*</t>
  </si>
  <si>
    <t>FF*</t>
  </si>
  <si>
    <t>G x FF*</t>
  </si>
  <si>
    <t>DIV1 = CFac1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</si>
</sst>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i/>
      <u val="single"/>
      <sz val="10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9" fontId="4" fillId="0" borderId="4" xfId="19" applyFont="1" applyBorder="1" applyAlignment="1">
      <alignment/>
    </xf>
    <xf numFmtId="9" fontId="6" fillId="0" borderId="4" xfId="19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10" fontId="4" fillId="0" borderId="4" xfId="19" applyNumberFormat="1" applyFont="1" applyBorder="1" applyAlignment="1">
      <alignment/>
    </xf>
    <xf numFmtId="0" fontId="4" fillId="0" borderId="5" xfId="0" applyFont="1" applyBorder="1" applyAlignment="1">
      <alignment/>
    </xf>
    <xf numFmtId="190" fontId="4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190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1.375" style="0" customWidth="1"/>
    <col min="2" max="2" width="15.00390625" style="0" customWidth="1"/>
    <col min="3" max="8" width="7.75390625" style="0" customWidth="1"/>
    <col min="9" max="16384" width="11.375" style="0" customWidth="1"/>
  </cols>
  <sheetData>
    <row r="1" spans="1:11" ht="13.5" thickBot="1">
      <c r="A1" s="1"/>
      <c r="B1" s="3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"/>
      <c r="J1" s="1"/>
      <c r="K1" s="1"/>
    </row>
    <row r="2" spans="1:11" s="1" customFormat="1" ht="12.75">
      <c r="A2"/>
      <c r="B2" s="4" t="s">
        <v>6</v>
      </c>
      <c r="C2" s="7">
        <v>0.1</v>
      </c>
      <c r="D2" s="7">
        <v>0.1</v>
      </c>
      <c r="E2" s="7">
        <v>0.1</v>
      </c>
      <c r="F2" s="7">
        <v>0.1</v>
      </c>
      <c r="G2" s="7">
        <v>0.1</v>
      </c>
      <c r="H2" s="7">
        <v>0.1</v>
      </c>
      <c r="I2"/>
      <c r="J2"/>
      <c r="K2"/>
    </row>
    <row r="3" spans="2:8" ht="12.75">
      <c r="B3" s="5" t="s">
        <v>7</v>
      </c>
      <c r="C3" s="9">
        <v>100</v>
      </c>
      <c r="D3" s="9">
        <v>100</v>
      </c>
      <c r="E3" s="9">
        <v>100</v>
      </c>
      <c r="F3" s="9">
        <v>100</v>
      </c>
      <c r="G3" s="9">
        <v>100</v>
      </c>
      <c r="H3" s="9">
        <v>100</v>
      </c>
    </row>
    <row r="4" spans="2:8" ht="12.75">
      <c r="B4" s="5" t="s">
        <v>8</v>
      </c>
      <c r="C4" s="7">
        <v>0.1</v>
      </c>
      <c r="D4" s="7">
        <v>0.1</v>
      </c>
      <c r="E4" s="8">
        <v>0.12</v>
      </c>
      <c r="F4" s="7">
        <v>0.12</v>
      </c>
      <c r="G4" s="7">
        <v>0.12</v>
      </c>
      <c r="H4" s="7">
        <v>0.13</v>
      </c>
    </row>
    <row r="5" spans="2:8" ht="12.75">
      <c r="B5" s="5" t="s">
        <v>9</v>
      </c>
      <c r="C5" s="9">
        <f aca="true" t="shared" si="0" ref="C5:H5">C3*C4</f>
        <v>10</v>
      </c>
      <c r="D5" s="9">
        <f t="shared" si="0"/>
        <v>10</v>
      </c>
      <c r="E5" s="9">
        <f t="shared" si="0"/>
        <v>12</v>
      </c>
      <c r="F5" s="9">
        <f t="shared" si="0"/>
        <v>12</v>
      </c>
      <c r="G5" s="9">
        <f t="shared" si="0"/>
        <v>12</v>
      </c>
      <c r="H5" s="9">
        <f t="shared" si="0"/>
        <v>13</v>
      </c>
    </row>
    <row r="6" spans="2:8" ht="12.75">
      <c r="B6" s="5" t="s">
        <v>23</v>
      </c>
      <c r="C6" s="9">
        <v>4</v>
      </c>
      <c r="D6" s="9">
        <v>10</v>
      </c>
      <c r="E6" s="9">
        <v>12</v>
      </c>
      <c r="F6" s="10">
        <v>4</v>
      </c>
      <c r="G6" s="10">
        <v>6</v>
      </c>
      <c r="H6" s="9">
        <v>6</v>
      </c>
    </row>
    <row r="7" spans="2:8" ht="12.75">
      <c r="B7" s="5" t="s">
        <v>10</v>
      </c>
      <c r="C7" s="11">
        <f aca="true" t="shared" si="1" ref="C7:H7">C6/C5</f>
        <v>0.4</v>
      </c>
      <c r="D7" s="11">
        <f t="shared" si="1"/>
        <v>1</v>
      </c>
      <c r="E7" s="11">
        <f t="shared" si="1"/>
        <v>1</v>
      </c>
      <c r="F7" s="11">
        <f t="shared" si="1"/>
        <v>0.3333333333333333</v>
      </c>
      <c r="G7" s="11">
        <f t="shared" si="1"/>
        <v>0.5</v>
      </c>
      <c r="H7" s="11">
        <f t="shared" si="1"/>
        <v>0.46153846153846156</v>
      </c>
    </row>
    <row r="8" spans="2:8" ht="12.75">
      <c r="B8" s="5" t="s">
        <v>11</v>
      </c>
      <c r="C8" s="7">
        <f aca="true" t="shared" si="2" ref="C8:H8">C4*(1-C7)</f>
        <v>0.06</v>
      </c>
      <c r="D8" s="7">
        <f t="shared" si="2"/>
        <v>0</v>
      </c>
      <c r="E8" s="7">
        <f t="shared" si="2"/>
        <v>0</v>
      </c>
      <c r="F8" s="7">
        <f t="shared" si="2"/>
        <v>0.08</v>
      </c>
      <c r="G8" s="7">
        <f t="shared" si="2"/>
        <v>0.06</v>
      </c>
      <c r="H8" s="7">
        <f t="shared" si="2"/>
        <v>0.06999999999999999</v>
      </c>
    </row>
    <row r="9" spans="2:8" ht="12.75">
      <c r="B9" s="5" t="s">
        <v>12</v>
      </c>
      <c r="C9" s="9">
        <f aca="true" t="shared" si="3" ref="C9:H9">C6/(C2-C8)</f>
        <v>99.99999999999999</v>
      </c>
      <c r="D9" s="9">
        <f t="shared" si="3"/>
        <v>100</v>
      </c>
      <c r="E9" s="9">
        <f t="shared" si="3"/>
        <v>120</v>
      </c>
      <c r="F9" s="9">
        <f t="shared" si="3"/>
        <v>199.99999999999997</v>
      </c>
      <c r="G9" s="9">
        <f t="shared" si="3"/>
        <v>149.99999999999997</v>
      </c>
      <c r="H9" s="9">
        <f t="shared" si="3"/>
        <v>199.99999999999991</v>
      </c>
    </row>
    <row r="10" spans="2:8" ht="12.75">
      <c r="B10" s="5" t="s">
        <v>13</v>
      </c>
      <c r="C10" s="6">
        <f aca="true" t="shared" si="4" ref="C10:H10">C9/C5</f>
        <v>9.999999999999998</v>
      </c>
      <c r="D10" s="6">
        <f t="shared" si="4"/>
        <v>10</v>
      </c>
      <c r="E10" s="6">
        <f t="shared" si="4"/>
        <v>10</v>
      </c>
      <c r="F10" s="6">
        <f t="shared" si="4"/>
        <v>16.666666666666664</v>
      </c>
      <c r="G10" s="6">
        <f t="shared" si="4"/>
        <v>12.499999999999998</v>
      </c>
      <c r="H10" s="6">
        <f t="shared" si="4"/>
        <v>15.384615384615378</v>
      </c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4" t="s">
        <v>14</v>
      </c>
      <c r="C12" s="12">
        <f aca="true" t="shared" si="5" ref="C12:H12">C8/(C2-C8)</f>
        <v>1.4999999999999996</v>
      </c>
      <c r="D12" s="12">
        <f t="shared" si="5"/>
        <v>0</v>
      </c>
      <c r="E12" s="12">
        <f t="shared" si="5"/>
        <v>0</v>
      </c>
      <c r="F12" s="12">
        <f t="shared" si="5"/>
        <v>3.999999999999999</v>
      </c>
      <c r="G12" s="12">
        <f t="shared" si="5"/>
        <v>1.4999999999999996</v>
      </c>
      <c r="H12" s="12">
        <f t="shared" si="5"/>
        <v>2.333333333333332</v>
      </c>
    </row>
    <row r="13" spans="2:8" ht="12.75">
      <c r="B13" s="5" t="s">
        <v>15</v>
      </c>
      <c r="C13" s="9">
        <f aca="true" t="shared" si="6" ref="C13:H13">(C4-C2)/C4/C2</f>
        <v>0</v>
      </c>
      <c r="D13" s="9">
        <f t="shared" si="6"/>
        <v>0</v>
      </c>
      <c r="E13" s="13">
        <f t="shared" si="6"/>
        <v>1.6666666666666659</v>
      </c>
      <c r="F13" s="13">
        <f t="shared" si="6"/>
        <v>1.6666666666666659</v>
      </c>
      <c r="G13" s="13">
        <f t="shared" si="6"/>
        <v>1.6666666666666659</v>
      </c>
      <c r="H13" s="13">
        <f t="shared" si="6"/>
        <v>2.3076923076923075</v>
      </c>
    </row>
    <row r="14" spans="2:8" ht="12.75">
      <c r="B14" s="5" t="s">
        <v>16</v>
      </c>
      <c r="C14" s="9">
        <f aca="true" t="shared" si="7" ref="C14:H14">C12*C13</f>
        <v>0</v>
      </c>
      <c r="D14" s="9">
        <f t="shared" si="7"/>
        <v>0</v>
      </c>
      <c r="E14" s="9">
        <f t="shared" si="7"/>
        <v>0</v>
      </c>
      <c r="F14" s="13">
        <f t="shared" si="7"/>
        <v>6.666666666666662</v>
      </c>
      <c r="G14" s="13">
        <f t="shared" si="7"/>
        <v>2.4999999999999982</v>
      </c>
      <c r="H14" s="13">
        <f t="shared" si="7"/>
        <v>5.3846153846153815</v>
      </c>
    </row>
    <row r="16" spans="2:8" ht="13.5" thickBot="1">
      <c r="B16" s="3"/>
      <c r="C16" s="14" t="s">
        <v>0</v>
      </c>
      <c r="D16" s="14" t="s">
        <v>1</v>
      </c>
      <c r="E16" s="14" t="s">
        <v>2</v>
      </c>
      <c r="F16" s="14" t="s">
        <v>3</v>
      </c>
      <c r="G16" s="14" t="s">
        <v>4</v>
      </c>
      <c r="H16" s="14" t="s">
        <v>5</v>
      </c>
    </row>
    <row r="17" spans="2:8" ht="12.75">
      <c r="B17" s="4" t="s">
        <v>17</v>
      </c>
      <c r="C17" s="13">
        <f aca="true" t="shared" si="8" ref="C17:H17">C5/(1+C8)</f>
        <v>9.433962264150942</v>
      </c>
      <c r="D17" s="9">
        <f t="shared" si="8"/>
        <v>10</v>
      </c>
      <c r="E17" s="9">
        <f t="shared" si="8"/>
        <v>12</v>
      </c>
      <c r="F17" s="13">
        <f t="shared" si="8"/>
        <v>11.11111111111111</v>
      </c>
      <c r="G17" s="13">
        <f t="shared" si="8"/>
        <v>11.320754716981131</v>
      </c>
      <c r="H17" s="13">
        <f t="shared" si="8"/>
        <v>12.149532710280374</v>
      </c>
    </row>
    <row r="18" spans="2:8" ht="12.75">
      <c r="B18" s="5" t="s">
        <v>18</v>
      </c>
      <c r="C18" s="13">
        <f aca="true" t="shared" si="9" ref="C18:H18">C6/(1+C8)</f>
        <v>3.773584905660377</v>
      </c>
      <c r="D18" s="9">
        <f t="shared" si="9"/>
        <v>10</v>
      </c>
      <c r="E18" s="9">
        <f t="shared" si="9"/>
        <v>12</v>
      </c>
      <c r="F18" s="13">
        <f t="shared" si="9"/>
        <v>3.7037037037037033</v>
      </c>
      <c r="G18" s="13">
        <f t="shared" si="9"/>
        <v>5.660377358490566</v>
      </c>
      <c r="H18" s="13">
        <f t="shared" si="9"/>
        <v>5.607476635514018</v>
      </c>
    </row>
    <row r="19" spans="2:8" ht="12.75">
      <c r="B19" s="5" t="s">
        <v>19</v>
      </c>
      <c r="C19" s="6">
        <f aca="true" t="shared" si="10" ref="C19:H19">C9/C17</f>
        <v>10.6</v>
      </c>
      <c r="D19" s="6">
        <f t="shared" si="10"/>
        <v>10</v>
      </c>
      <c r="E19" s="6">
        <f t="shared" si="10"/>
        <v>10</v>
      </c>
      <c r="F19" s="6">
        <f t="shared" si="10"/>
        <v>17.999999999999996</v>
      </c>
      <c r="G19" s="6">
        <f t="shared" si="10"/>
        <v>13.249999999999998</v>
      </c>
      <c r="H19" s="6">
        <f t="shared" si="10"/>
        <v>16.461538461538453</v>
      </c>
    </row>
    <row r="20" spans="2:8" ht="12.75">
      <c r="B20" s="5" t="s">
        <v>20</v>
      </c>
      <c r="C20" s="11">
        <f aca="true" t="shared" si="11" ref="C20:H20">C17/C3</f>
        <v>0.09433962264150943</v>
      </c>
      <c r="D20" s="11">
        <f t="shared" si="11"/>
        <v>0.1</v>
      </c>
      <c r="E20" s="11">
        <f t="shared" si="11"/>
        <v>0.12</v>
      </c>
      <c r="F20" s="11">
        <f t="shared" si="11"/>
        <v>0.1111111111111111</v>
      </c>
      <c r="G20" s="11">
        <f t="shared" si="11"/>
        <v>0.11320754716981131</v>
      </c>
      <c r="H20" s="11">
        <f t="shared" si="11"/>
        <v>0.12149532710280374</v>
      </c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4" t="s">
        <v>14</v>
      </c>
      <c r="C22" s="12">
        <f aca="true" t="shared" si="12" ref="C22:H22">C12</f>
        <v>1.4999999999999996</v>
      </c>
      <c r="D22" s="12">
        <f t="shared" si="12"/>
        <v>0</v>
      </c>
      <c r="E22" s="12">
        <f t="shared" si="12"/>
        <v>0</v>
      </c>
      <c r="F22" s="12">
        <f t="shared" si="12"/>
        <v>3.999999999999999</v>
      </c>
      <c r="G22" s="12">
        <f t="shared" si="12"/>
        <v>1.4999999999999996</v>
      </c>
      <c r="H22" s="15">
        <f t="shared" si="12"/>
        <v>2.333333333333332</v>
      </c>
    </row>
    <row r="23" spans="2:8" ht="12.75">
      <c r="B23" s="5" t="s">
        <v>21</v>
      </c>
      <c r="C23" s="9">
        <f aca="true" t="shared" si="13" ref="C23:H23">((C20-C2)/C2/C20)+1</f>
        <v>0.3999999999999986</v>
      </c>
      <c r="D23" s="9">
        <f t="shared" si="13"/>
        <v>1</v>
      </c>
      <c r="E23" s="13">
        <f t="shared" si="13"/>
        <v>2.666666666666666</v>
      </c>
      <c r="F23" s="9">
        <f t="shared" si="13"/>
        <v>1.9999999999999991</v>
      </c>
      <c r="G23" s="13">
        <f t="shared" si="13"/>
        <v>2.166666666666665</v>
      </c>
      <c r="H23" s="13">
        <f t="shared" si="13"/>
        <v>2.7692307692307687</v>
      </c>
    </row>
    <row r="24" spans="2:8" ht="12.75">
      <c r="B24" s="5" t="s">
        <v>22</v>
      </c>
      <c r="C24" s="9">
        <f aca="true" t="shared" si="14" ref="C24:H24">C22*C23</f>
        <v>0.5999999999999976</v>
      </c>
      <c r="D24" s="9">
        <f t="shared" si="14"/>
        <v>0</v>
      </c>
      <c r="E24" s="9">
        <f t="shared" si="14"/>
        <v>0</v>
      </c>
      <c r="F24" s="13">
        <f t="shared" si="14"/>
        <v>7.999999999999995</v>
      </c>
      <c r="G24" s="13">
        <f t="shared" si="14"/>
        <v>3.249999999999997</v>
      </c>
      <c r="H24" s="13">
        <f t="shared" si="14"/>
        <v>6.461538461538457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2000-12-21T12:31:42Z</dcterms:created>
  <dcterms:modified xsi:type="dcterms:W3CDTF">2004-03-04T11:06:05Z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-1004247352</vt:i4>
  </property>
  <property fmtid="{D5CDD505-2E9C-101B-9397-08002B2CF9AE}" pid="4" name="_EmailSubje">
    <vt:lpwstr>Cambiar estas tablas cap 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