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40" windowHeight="5520" activeTab="0"/>
  </bookViews>
  <sheets>
    <sheet name="an 2,1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<sst xmlns="http://schemas.openxmlformats.org/spreadsheetml/2006/main" count="85" uniqueCount="81">
  <si>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TEF</t>
  </si>
  <si>
    <t>SAN</t>
  </si>
  <si>
    <t>BBVA</t>
  </si>
  <si>
    <t>REP</t>
  </si>
  <si>
    <t>ELE</t>
  </si>
  <si>
    <t>IBE</t>
  </si>
  <si>
    <t>POP</t>
  </si>
  <si>
    <t>ITX</t>
  </si>
  <si>
    <t>ALT</t>
  </si>
  <si>
    <t>GAS</t>
  </si>
  <si>
    <t>ABE</t>
  </si>
  <si>
    <t>UNF</t>
  </si>
  <si>
    <t>DRC</t>
  </si>
  <si>
    <t>TEM</t>
  </si>
  <si>
    <t>SGC</t>
  </si>
  <si>
    <t>SYV</t>
  </si>
  <si>
    <t>FER</t>
  </si>
  <si>
    <t>ACX</t>
  </si>
  <si>
    <t>AMS</t>
  </si>
  <si>
    <t>BKT</t>
  </si>
  <si>
    <t>ACS</t>
  </si>
  <si>
    <t>LOR</t>
  </si>
  <si>
    <t>FCC</t>
  </si>
  <si>
    <t>ENG</t>
  </si>
  <si>
    <t>MAP</t>
  </si>
  <si>
    <t>ANA</t>
  </si>
  <si>
    <t>GAM</t>
  </si>
  <si>
    <t>IBLA</t>
  </si>
  <si>
    <t>MVC</t>
  </si>
  <si>
    <t>TPI</t>
  </si>
  <si>
    <t>IDR</t>
  </si>
  <si>
    <t>NHH</t>
  </si>
  <si>
    <t>TRR</t>
  </si>
  <si>
    <t>ZEL</t>
  </si>
  <si>
    <t>REE</t>
  </si>
  <si>
    <t>TELEFÓNICA</t>
  </si>
  <si>
    <t>BSCH</t>
  </si>
  <si>
    <t>REPSOL YPF</t>
  </si>
  <si>
    <t>ENDESA</t>
  </si>
  <si>
    <t>IBERDROLA</t>
  </si>
  <si>
    <t>B.POPULAR</t>
  </si>
  <si>
    <t>INDITEX</t>
  </si>
  <si>
    <t>ALTADIS</t>
  </si>
  <si>
    <t>GAS NATURAL</t>
  </si>
  <si>
    <t>UNIÓN FENOSA</t>
  </si>
  <si>
    <t>DRAGADOS</t>
  </si>
  <si>
    <t>TELF. MÓVILES</t>
  </si>
  <si>
    <t>SOGECABLE</t>
  </si>
  <si>
    <t>SACYR VALLEH</t>
  </si>
  <si>
    <t>ACERINOX</t>
  </si>
  <si>
    <t>AMADEUS</t>
  </si>
  <si>
    <t>BANKINTER</t>
  </si>
  <si>
    <t>ARCELOR</t>
  </si>
  <si>
    <t>ENAGAS</t>
  </si>
  <si>
    <t>COR. MAPFRE</t>
  </si>
  <si>
    <t>ACCIONA</t>
  </si>
  <si>
    <t>GAMESA</t>
  </si>
  <si>
    <t>IBERIA</t>
  </si>
  <si>
    <t>METROVACESA</t>
  </si>
  <si>
    <t>NH HOTELES</t>
  </si>
  <si>
    <t>TERRA</t>
  </si>
  <si>
    <t>ZELTIA</t>
  </si>
  <si>
    <t>Ajuste Free-Float</t>
  </si>
  <si>
    <t>Precio</t>
  </si>
  <si>
    <t>por</t>
  </si>
  <si>
    <t>Capitalización</t>
  </si>
  <si>
    <t>BPA</t>
  </si>
  <si>
    <t>PER</t>
  </si>
  <si>
    <t>Empresa</t>
  </si>
  <si>
    <t>Nª acciones</t>
  </si>
  <si>
    <t>acción</t>
  </si>
  <si>
    <t>%</t>
  </si>
  <si>
    <t>2003E</t>
  </si>
  <si>
    <t>Cod.</t>
  </si>
  <si>
    <t>IBEX 35</t>
  </si>
  <si>
    <t>INDRA</t>
  </si>
  <si>
    <t>ABERTIS</t>
  </si>
  <si>
    <t>millones euros</t>
  </si>
  <si>
    <t>Div yield (%)</t>
  </si>
  <si>
    <t>FERROVIAL</t>
  </si>
  <si>
    <t>RED ELECTRICA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</si>
</sst>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;[Red]#,##0"/>
    <numFmt numFmtId="181" formatCode="#,##0.00;[Red]#,##0.00"/>
    <numFmt numFmtId="182" formatCode="#,##0.00_ ;[Red]\-#,##0.00\ "/>
    <numFmt numFmtId="183" formatCode="0.000"/>
    <numFmt numFmtId="184" formatCode="0.0000"/>
    <numFmt numFmtId="185" formatCode="0.0"/>
    <numFmt numFmtId="186" formatCode="0.0%"/>
    <numFmt numFmtId="187" formatCode="0.00000"/>
    <numFmt numFmtId="188" formatCode="0.000%"/>
  </numFmts>
  <fonts count="5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81" fontId="2" fillId="0" borderId="1" xfId="0" applyNumberFormat="1" applyFont="1" applyBorder="1" applyAlignment="1">
      <alignment horizontal="center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81" fontId="2" fillId="0" borderId="2" xfId="0" applyNumberFormat="1" applyFont="1" applyBorder="1" applyAlignment="1">
      <alignment horizontal="center"/>
    </xf>
    <xf numFmtId="181" fontId="2" fillId="0" borderId="3" xfId="0" applyNumberFormat="1" applyFont="1" applyBorder="1" applyAlignment="1">
      <alignment horizontal="centerContinuous"/>
    </xf>
    <xf numFmtId="181" fontId="2" fillId="0" borderId="4" xfId="0" applyNumberFormat="1" applyFont="1" applyBorder="1" applyAlignment="1">
      <alignment horizontal="centerContinuous"/>
    </xf>
    <xf numFmtId="182" fontId="2" fillId="0" borderId="3" xfId="0" applyNumberFormat="1" applyFont="1" applyBorder="1" applyAlignment="1">
      <alignment horizontal="centerContinuous"/>
    </xf>
    <xf numFmtId="182" fontId="1" fillId="0" borderId="4" xfId="0" applyNumberFormat="1" applyFont="1" applyBorder="1" applyAlignment="1">
      <alignment horizontal="centerContinuous"/>
    </xf>
    <xf numFmtId="181" fontId="2" fillId="0" borderId="5" xfId="0" applyNumberFormat="1" applyFont="1" applyBorder="1" applyAlignment="1">
      <alignment horizontal="center"/>
    </xf>
    <xf numFmtId="181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82" fontId="2" fillId="0" borderId="6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0" borderId="3" xfId="0" applyFont="1" applyBorder="1" applyAlignment="1">
      <alignment horizontal="left"/>
    </xf>
    <xf numFmtId="180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2" fontId="1" fillId="0" borderId="6" xfId="21" applyNumberFormat="1" applyFont="1" applyBorder="1" applyAlignment="1">
      <alignment/>
    </xf>
    <xf numFmtId="9" fontId="1" fillId="0" borderId="6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85" fontId="1" fillId="0" borderId="6" xfId="0" applyNumberFormat="1" applyFont="1" applyBorder="1" applyAlignment="1">
      <alignment/>
    </xf>
    <xf numFmtId="185" fontId="1" fillId="0" borderId="0" xfId="0" applyNumberFormat="1" applyFont="1" applyAlignment="1">
      <alignment/>
    </xf>
    <xf numFmtId="185" fontId="1" fillId="0" borderId="7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22">
      <selection activeCell="N43" sqref="N43"/>
    </sheetView>
  </sheetViews>
  <sheetFormatPr defaultColWidth="9.140625" defaultRowHeight="12.75"/>
  <cols>
    <col min="1" max="1" width="4.140625" style="1" customWidth="1"/>
    <col min="2" max="2" width="12.00390625" style="1" customWidth="1"/>
    <col min="3" max="3" width="4.8515625" style="1" customWidth="1"/>
    <col min="4" max="4" width="9.8515625" style="1" customWidth="1"/>
    <col min="5" max="5" width="5.28125" style="1" customWidth="1"/>
    <col min="6" max="6" width="12.00390625" style="1" customWidth="1"/>
    <col min="7" max="7" width="4.7109375" style="1" customWidth="1"/>
    <col min="8" max="9" width="6.57421875" style="1" customWidth="1"/>
    <col min="10" max="10" width="9.421875" style="1" customWidth="1"/>
    <col min="11" max="12" width="6.57421875" style="1" customWidth="1"/>
    <col min="13" max="16384" width="9.140625" style="1" customWidth="1"/>
  </cols>
  <sheetData>
    <row r="1" spans="3:12" ht="12.75">
      <c r="C1" s="34" t="s">
        <v>62</v>
      </c>
      <c r="E1" s="2" t="s">
        <v>63</v>
      </c>
      <c r="F1" s="3"/>
      <c r="G1" s="3"/>
      <c r="H1" s="4"/>
      <c r="I1" s="4"/>
      <c r="J1" s="4"/>
      <c r="K1" s="4"/>
      <c r="L1" s="4"/>
    </row>
    <row r="2" spans="2:12" ht="12.75" customHeight="1">
      <c r="B2" s="5">
        <v>37894</v>
      </c>
      <c r="C2" s="35"/>
      <c r="E2" s="6" t="s">
        <v>64</v>
      </c>
      <c r="F2" s="7" t="s">
        <v>65</v>
      </c>
      <c r="G2" s="8"/>
      <c r="H2" s="9" t="s">
        <v>66</v>
      </c>
      <c r="I2" s="10"/>
      <c r="J2" s="9" t="s">
        <v>78</v>
      </c>
      <c r="K2" s="9" t="s">
        <v>67</v>
      </c>
      <c r="L2" s="10"/>
    </row>
    <row r="3" spans="1:12" ht="12.75">
      <c r="A3" s="18" t="s">
        <v>73</v>
      </c>
      <c r="B3" s="16" t="s">
        <v>68</v>
      </c>
      <c r="C3" s="36"/>
      <c r="D3" s="17" t="s">
        <v>69</v>
      </c>
      <c r="E3" s="11" t="s">
        <v>70</v>
      </c>
      <c r="F3" s="12" t="s">
        <v>77</v>
      </c>
      <c r="G3" s="12" t="s">
        <v>71</v>
      </c>
      <c r="H3" s="13">
        <v>2002</v>
      </c>
      <c r="I3" s="14" t="s">
        <v>72</v>
      </c>
      <c r="J3" s="13">
        <v>2002</v>
      </c>
      <c r="K3" s="13">
        <v>2002</v>
      </c>
      <c r="L3" s="13">
        <v>2003</v>
      </c>
    </row>
    <row r="4" spans="1:12" ht="12.75">
      <c r="A4" s="19" t="s">
        <v>0</v>
      </c>
      <c r="B4" s="19" t="s">
        <v>35</v>
      </c>
      <c r="C4" s="19"/>
      <c r="D4" s="20">
        <v>4955891361</v>
      </c>
      <c r="E4" s="21">
        <v>10.14</v>
      </c>
      <c r="F4" s="22">
        <f aca="true" t="shared" si="0" ref="F4:F38">D4*E4/1000000</f>
        <v>50252.73840054</v>
      </c>
      <c r="G4" s="23">
        <f aca="true" t="shared" si="1" ref="G4:G38">F4/$F$40*100</f>
        <v>20.9028949407307</v>
      </c>
      <c r="H4" s="21">
        <v>0.33</v>
      </c>
      <c r="I4" s="21">
        <v>0.6</v>
      </c>
      <c r="J4" s="31">
        <v>0</v>
      </c>
      <c r="K4" s="21">
        <f aca="true" t="shared" si="2" ref="K4:K38">E4/H4</f>
        <v>30.727272727272727</v>
      </c>
      <c r="L4" s="21">
        <f aca="true" t="shared" si="3" ref="L4:L38">E4/I4</f>
        <v>16.900000000000002</v>
      </c>
    </row>
    <row r="5" spans="1:12" ht="12.75">
      <c r="A5" s="19" t="s">
        <v>1</v>
      </c>
      <c r="B5" s="19" t="s">
        <v>36</v>
      </c>
      <c r="C5" s="19"/>
      <c r="D5" s="20">
        <v>4768402943</v>
      </c>
      <c r="E5" s="21">
        <v>7.28</v>
      </c>
      <c r="F5" s="22">
        <f t="shared" si="0"/>
        <v>34713.97342504</v>
      </c>
      <c r="G5" s="23">
        <f t="shared" si="1"/>
        <v>14.439462655653635</v>
      </c>
      <c r="H5" s="21">
        <v>0.48</v>
      </c>
      <c r="I5" s="21">
        <v>0.55</v>
      </c>
      <c r="J5" s="31">
        <v>3.74</v>
      </c>
      <c r="K5" s="21">
        <f t="shared" si="2"/>
        <v>15.166666666666668</v>
      </c>
      <c r="L5" s="21">
        <f t="shared" si="3"/>
        <v>13.236363636363636</v>
      </c>
    </row>
    <row r="6" spans="1:12" ht="12.75">
      <c r="A6" s="19" t="s">
        <v>2</v>
      </c>
      <c r="B6" s="19" t="s">
        <v>2</v>
      </c>
      <c r="C6" s="19"/>
      <c r="D6" s="20">
        <v>3195852043</v>
      </c>
      <c r="E6" s="21">
        <v>8.86</v>
      </c>
      <c r="F6" s="22">
        <f t="shared" si="0"/>
        <v>28315.24910098</v>
      </c>
      <c r="G6" s="23">
        <f t="shared" si="1"/>
        <v>11.777879097073132</v>
      </c>
      <c r="H6" s="21">
        <v>0.54</v>
      </c>
      <c r="I6" s="21">
        <v>0.69</v>
      </c>
      <c r="J6" s="31">
        <v>3.79</v>
      </c>
      <c r="K6" s="21">
        <f t="shared" si="2"/>
        <v>16.407407407407405</v>
      </c>
      <c r="L6" s="21">
        <f t="shared" si="3"/>
        <v>12.840579710144928</v>
      </c>
    </row>
    <row r="7" spans="1:12" ht="12.75">
      <c r="A7" s="19" t="s">
        <v>3</v>
      </c>
      <c r="B7" s="19" t="s">
        <v>37</v>
      </c>
      <c r="C7" s="19"/>
      <c r="D7" s="20">
        <v>1220863463</v>
      </c>
      <c r="E7" s="21">
        <v>14.11</v>
      </c>
      <c r="F7" s="22">
        <f t="shared" si="0"/>
        <v>17226.38346293</v>
      </c>
      <c r="G7" s="23">
        <f t="shared" si="1"/>
        <v>7.1654062085997134</v>
      </c>
      <c r="H7" s="21">
        <v>1.6</v>
      </c>
      <c r="I7" s="21">
        <v>1.82</v>
      </c>
      <c r="J7" s="31">
        <v>2.12</v>
      </c>
      <c r="K7" s="21">
        <f t="shared" si="2"/>
        <v>8.81875</v>
      </c>
      <c r="L7" s="21">
        <f t="shared" si="3"/>
        <v>7.752747252747252</v>
      </c>
    </row>
    <row r="8" spans="1:12" ht="12.75">
      <c r="A8" s="19" t="s">
        <v>4</v>
      </c>
      <c r="B8" s="19" t="s">
        <v>38</v>
      </c>
      <c r="C8" s="19"/>
      <c r="D8" s="20">
        <v>1058752117</v>
      </c>
      <c r="E8" s="21">
        <v>13.27</v>
      </c>
      <c r="F8" s="22">
        <f t="shared" si="0"/>
        <v>14049.64059259</v>
      </c>
      <c r="G8" s="23">
        <f t="shared" si="1"/>
        <v>5.8440230444989725</v>
      </c>
      <c r="H8" s="21">
        <v>1.2</v>
      </c>
      <c r="I8" s="21">
        <v>1.32</v>
      </c>
      <c r="J8" s="31">
        <v>5.12</v>
      </c>
      <c r="K8" s="21">
        <f t="shared" si="2"/>
        <v>11.058333333333334</v>
      </c>
      <c r="L8" s="21">
        <f t="shared" si="3"/>
        <v>10.053030303030303</v>
      </c>
    </row>
    <row r="9" spans="1:12" ht="12.75">
      <c r="A9" s="19" t="s">
        <v>5</v>
      </c>
      <c r="B9" s="19" t="s">
        <v>39</v>
      </c>
      <c r="C9" s="19"/>
      <c r="D9" s="20">
        <v>901549181</v>
      </c>
      <c r="E9" s="21">
        <v>14.45</v>
      </c>
      <c r="F9" s="22">
        <f t="shared" si="0"/>
        <v>13027.38566545</v>
      </c>
      <c r="G9" s="23">
        <f t="shared" si="1"/>
        <v>5.418810647627439</v>
      </c>
      <c r="H9" s="21">
        <v>1.04</v>
      </c>
      <c r="I9" s="21">
        <v>1.18</v>
      </c>
      <c r="J9" s="31">
        <v>4.23</v>
      </c>
      <c r="K9" s="21">
        <f t="shared" si="2"/>
        <v>13.894230769230768</v>
      </c>
      <c r="L9" s="21">
        <f t="shared" si="3"/>
        <v>12.245762711864407</v>
      </c>
    </row>
    <row r="10" spans="1:12" ht="12.75">
      <c r="A10" s="19" t="s">
        <v>6</v>
      </c>
      <c r="B10" s="19" t="s">
        <v>40</v>
      </c>
      <c r="C10" s="19"/>
      <c r="D10" s="20">
        <v>227386508</v>
      </c>
      <c r="E10" s="21">
        <v>42.47</v>
      </c>
      <c r="F10" s="22">
        <f t="shared" si="0"/>
        <v>9657.10499476</v>
      </c>
      <c r="G10" s="23">
        <f t="shared" si="1"/>
        <v>4.0169244017735934</v>
      </c>
      <c r="H10" s="21">
        <v>2.94</v>
      </c>
      <c r="I10" s="21">
        <v>3.17</v>
      </c>
      <c r="J10" s="31">
        <v>3.48</v>
      </c>
      <c r="K10" s="21">
        <f t="shared" si="2"/>
        <v>14.445578231292517</v>
      </c>
      <c r="L10" s="21">
        <f t="shared" si="3"/>
        <v>13.397476340694006</v>
      </c>
    </row>
    <row r="11" spans="1:12" ht="12.75">
      <c r="A11" s="19" t="s">
        <v>7</v>
      </c>
      <c r="B11" s="19" t="s">
        <v>41</v>
      </c>
      <c r="C11" s="24">
        <v>0.6</v>
      </c>
      <c r="D11" s="20">
        <v>373998240</v>
      </c>
      <c r="E11" s="21">
        <v>18.4</v>
      </c>
      <c r="F11" s="22">
        <f t="shared" si="0"/>
        <v>6881.567615999999</v>
      </c>
      <c r="G11" s="23">
        <f t="shared" si="1"/>
        <v>2.862424804759235</v>
      </c>
      <c r="H11" s="21">
        <v>0.72</v>
      </c>
      <c r="I11" s="21">
        <v>0.86</v>
      </c>
      <c r="J11" s="31">
        <v>0.78</v>
      </c>
      <c r="K11" s="21">
        <f t="shared" si="2"/>
        <v>25.555555555555554</v>
      </c>
      <c r="L11" s="21">
        <f t="shared" si="3"/>
        <v>21.3953488372093</v>
      </c>
    </row>
    <row r="12" spans="1:12" ht="12.75">
      <c r="A12" s="19" t="s">
        <v>8</v>
      </c>
      <c r="B12" s="19" t="s">
        <v>42</v>
      </c>
      <c r="C12" s="19"/>
      <c r="D12" s="20">
        <v>290471426</v>
      </c>
      <c r="E12" s="21">
        <v>21.15</v>
      </c>
      <c r="F12" s="22">
        <f t="shared" si="0"/>
        <v>6143.470659899999</v>
      </c>
      <c r="G12" s="23">
        <f t="shared" si="1"/>
        <v>2.555409433647327</v>
      </c>
      <c r="H12" s="21">
        <v>1.78</v>
      </c>
      <c r="I12" s="21">
        <v>1.91</v>
      </c>
      <c r="J12" s="31">
        <v>3.39</v>
      </c>
      <c r="K12" s="21">
        <f t="shared" si="2"/>
        <v>11.882022471910112</v>
      </c>
      <c r="L12" s="21">
        <f t="shared" si="3"/>
        <v>11.07329842931937</v>
      </c>
    </row>
    <row r="13" spans="1:12" ht="12.75">
      <c r="A13" s="19" t="s">
        <v>9</v>
      </c>
      <c r="B13" s="19" t="s">
        <v>43</v>
      </c>
      <c r="C13" s="24">
        <v>0.75</v>
      </c>
      <c r="D13" s="20">
        <v>335832021</v>
      </c>
      <c r="E13" s="21">
        <v>16.49</v>
      </c>
      <c r="F13" s="22">
        <f t="shared" si="0"/>
        <v>5537.870026289999</v>
      </c>
      <c r="G13" s="23">
        <f t="shared" si="1"/>
        <v>2.303506615546299</v>
      </c>
      <c r="H13" s="21">
        <v>1.38</v>
      </c>
      <c r="I13" s="21">
        <v>1.32</v>
      </c>
      <c r="J13" s="31">
        <v>2.49</v>
      </c>
      <c r="K13" s="21">
        <f t="shared" si="2"/>
        <v>11.94927536231884</v>
      </c>
      <c r="L13" s="21">
        <f t="shared" si="3"/>
        <v>12.49242424242424</v>
      </c>
    </row>
    <row r="14" spans="1:12" ht="12.75">
      <c r="A14" s="19" t="s">
        <v>10</v>
      </c>
      <c r="B14" s="19" t="s">
        <v>76</v>
      </c>
      <c r="C14" s="19"/>
      <c r="D14" s="20">
        <v>463173499</v>
      </c>
      <c r="E14" s="21">
        <v>11.84</v>
      </c>
      <c r="F14" s="22">
        <f t="shared" si="0"/>
        <v>5483.97422816</v>
      </c>
      <c r="G14" s="23">
        <f t="shared" si="1"/>
        <v>2.281088370453289</v>
      </c>
      <c r="H14" s="21">
        <v>0.62</v>
      </c>
      <c r="I14" s="21">
        <v>0.69</v>
      </c>
      <c r="J14" s="31">
        <v>4.05</v>
      </c>
      <c r="K14" s="21">
        <f t="shared" si="2"/>
        <v>19.096774193548388</v>
      </c>
      <c r="L14" s="21">
        <f t="shared" si="3"/>
        <v>17.159420289855074</v>
      </c>
    </row>
    <row r="15" spans="1:12" ht="12.75">
      <c r="A15" s="19" t="s">
        <v>11</v>
      </c>
      <c r="B15" s="19" t="s">
        <v>44</v>
      </c>
      <c r="C15" s="19"/>
      <c r="D15" s="20">
        <v>304679326</v>
      </c>
      <c r="E15" s="21">
        <v>14.2</v>
      </c>
      <c r="F15" s="22">
        <f t="shared" si="0"/>
        <v>4326.4464292</v>
      </c>
      <c r="G15" s="23">
        <f t="shared" si="1"/>
        <v>1.7996085000473387</v>
      </c>
      <c r="H15" s="21">
        <v>1.13</v>
      </c>
      <c r="I15" s="21">
        <v>1.22</v>
      </c>
      <c r="J15" s="31">
        <v>3.74</v>
      </c>
      <c r="K15" s="21">
        <f t="shared" si="2"/>
        <v>12.56637168141593</v>
      </c>
      <c r="L15" s="21">
        <f t="shared" si="3"/>
        <v>11.639344262295081</v>
      </c>
    </row>
    <row r="16" spans="1:12" ht="12.75">
      <c r="A16" s="19" t="s">
        <v>12</v>
      </c>
      <c r="B16" s="19" t="s">
        <v>45</v>
      </c>
      <c r="C16" s="19"/>
      <c r="D16" s="20">
        <v>172291362</v>
      </c>
      <c r="E16" s="21">
        <v>17.58</v>
      </c>
      <c r="F16" s="22">
        <f t="shared" si="0"/>
        <v>3028.8821439599997</v>
      </c>
      <c r="G16" s="23">
        <f t="shared" si="1"/>
        <v>1.2598797052295703</v>
      </c>
      <c r="H16" s="21">
        <v>1.45</v>
      </c>
      <c r="I16" s="21">
        <v>1.54</v>
      </c>
      <c r="J16" s="31">
        <v>1.05</v>
      </c>
      <c r="K16" s="21">
        <f t="shared" si="2"/>
        <v>12.124137931034483</v>
      </c>
      <c r="L16" s="21">
        <f t="shared" si="3"/>
        <v>11.415584415584414</v>
      </c>
    </row>
    <row r="17" spans="1:12" ht="12.75">
      <c r="A17" s="19" t="s">
        <v>13</v>
      </c>
      <c r="B17" s="19" t="s">
        <v>46</v>
      </c>
      <c r="C17" s="24">
        <v>0.1</v>
      </c>
      <c r="D17" s="20">
        <v>433055090</v>
      </c>
      <c r="E17" s="21">
        <v>6.91</v>
      </c>
      <c r="F17" s="22">
        <f t="shared" si="0"/>
        <v>2992.4106719</v>
      </c>
      <c r="G17" s="23">
        <f t="shared" si="1"/>
        <v>1.2447092016297947</v>
      </c>
      <c r="H17" s="21">
        <v>0.31</v>
      </c>
      <c r="I17" s="21">
        <v>0.38</v>
      </c>
      <c r="J17" s="31">
        <v>2.52</v>
      </c>
      <c r="K17" s="21">
        <f t="shared" si="2"/>
        <v>22.29032258064516</v>
      </c>
      <c r="L17" s="21">
        <f t="shared" si="3"/>
        <v>18.18421052631579</v>
      </c>
    </row>
    <row r="18" spans="1:12" ht="12.75">
      <c r="A18" s="19" t="s">
        <v>14</v>
      </c>
      <c r="B18" s="19" t="s">
        <v>47</v>
      </c>
      <c r="C18" s="19"/>
      <c r="D18" s="20">
        <v>126004370</v>
      </c>
      <c r="E18" s="21">
        <v>20.65</v>
      </c>
      <c r="F18" s="22">
        <f t="shared" si="0"/>
        <v>2601.9902405</v>
      </c>
      <c r="G18" s="23">
        <f t="shared" si="1"/>
        <v>1.0823117379289655</v>
      </c>
      <c r="H18" s="21">
        <v>-0.54</v>
      </c>
      <c r="I18" s="21">
        <v>-0.79</v>
      </c>
      <c r="J18" s="31">
        <v>0</v>
      </c>
      <c r="K18" s="21">
        <f t="shared" si="2"/>
        <v>-38.24074074074073</v>
      </c>
      <c r="L18" s="21">
        <f t="shared" si="3"/>
        <v>-26.13924050632911</v>
      </c>
    </row>
    <row r="19" spans="1:12" ht="12.75">
      <c r="A19" s="19" t="s">
        <v>15</v>
      </c>
      <c r="B19" s="19" t="s">
        <v>48</v>
      </c>
      <c r="C19" s="19"/>
      <c r="D19" s="20">
        <v>245810851</v>
      </c>
      <c r="E19" s="21">
        <v>10.55</v>
      </c>
      <c r="F19" s="22">
        <f t="shared" si="0"/>
        <v>2593.3044780500004</v>
      </c>
      <c r="G19" s="23">
        <f t="shared" si="1"/>
        <v>1.0786988486466864</v>
      </c>
      <c r="H19" s="21">
        <v>1.29</v>
      </c>
      <c r="I19" s="21">
        <v>1.48</v>
      </c>
      <c r="J19" s="31">
        <v>5.16</v>
      </c>
      <c r="K19" s="21">
        <f t="shared" si="2"/>
        <v>8.178294573643411</v>
      </c>
      <c r="L19" s="21">
        <f t="shared" si="3"/>
        <v>7.128378378378379</v>
      </c>
    </row>
    <row r="20" spans="1:12" ht="12.75">
      <c r="A20" s="19" t="s">
        <v>16</v>
      </c>
      <c r="B20" s="19" t="s">
        <v>79</v>
      </c>
      <c r="C20" s="24">
        <v>0.75</v>
      </c>
      <c r="D20" s="20">
        <v>105198557</v>
      </c>
      <c r="E20" s="21">
        <v>23.81</v>
      </c>
      <c r="F20" s="22">
        <f t="shared" si="0"/>
        <v>2504.77764217</v>
      </c>
      <c r="G20" s="23">
        <f t="shared" si="1"/>
        <v>1.0418756384350203</v>
      </c>
      <c r="H20" s="21">
        <v>1.98</v>
      </c>
      <c r="I20" s="21">
        <v>1.99</v>
      </c>
      <c r="J20" s="31">
        <v>2.78</v>
      </c>
      <c r="K20" s="21">
        <f t="shared" si="2"/>
        <v>12.025252525252524</v>
      </c>
      <c r="L20" s="21">
        <f t="shared" si="3"/>
        <v>11.964824120603014</v>
      </c>
    </row>
    <row r="21" spans="1:12" ht="12.75">
      <c r="A21" s="19" t="s">
        <v>17</v>
      </c>
      <c r="B21" s="19" t="s">
        <v>49</v>
      </c>
      <c r="C21" s="19"/>
      <c r="D21" s="20">
        <v>65800000</v>
      </c>
      <c r="E21" s="21">
        <v>36.32</v>
      </c>
      <c r="F21" s="22">
        <f t="shared" si="0"/>
        <v>2389.856</v>
      </c>
      <c r="G21" s="23">
        <f t="shared" si="1"/>
        <v>0.9940733675707136</v>
      </c>
      <c r="H21" s="21">
        <v>2.72</v>
      </c>
      <c r="I21" s="21">
        <v>2.75</v>
      </c>
      <c r="J21" s="31">
        <v>2.33</v>
      </c>
      <c r="K21" s="21">
        <f t="shared" si="2"/>
        <v>13.352941176470587</v>
      </c>
      <c r="L21" s="21">
        <f t="shared" si="3"/>
        <v>13.207272727272727</v>
      </c>
    </row>
    <row r="22" spans="1:12" ht="12.75">
      <c r="A22" s="19" t="s">
        <v>18</v>
      </c>
      <c r="B22" s="19" t="s">
        <v>50</v>
      </c>
      <c r="C22" s="24">
        <v>0.75</v>
      </c>
      <c r="D22" s="20">
        <v>442500000</v>
      </c>
      <c r="E22" s="21">
        <v>5.4</v>
      </c>
      <c r="F22" s="22">
        <f t="shared" si="0"/>
        <v>2389.5</v>
      </c>
      <c r="G22" s="23">
        <f t="shared" si="1"/>
        <v>0.9939252874692952</v>
      </c>
      <c r="H22" s="21">
        <v>0.25</v>
      </c>
      <c r="I22" s="21">
        <v>0.29</v>
      </c>
      <c r="J22" s="31">
        <v>0.96</v>
      </c>
      <c r="K22" s="21">
        <f t="shared" si="2"/>
        <v>21.6</v>
      </c>
      <c r="L22" s="21">
        <f t="shared" si="3"/>
        <v>18.620689655172416</v>
      </c>
    </row>
    <row r="23" spans="1:12" ht="12.75">
      <c r="A23" s="19" t="s">
        <v>19</v>
      </c>
      <c r="B23" s="19" t="s">
        <v>51</v>
      </c>
      <c r="C23" s="19"/>
      <c r="D23" s="20">
        <v>75944167</v>
      </c>
      <c r="E23" s="21">
        <v>30.73</v>
      </c>
      <c r="F23" s="22">
        <f t="shared" si="0"/>
        <v>2333.76425191</v>
      </c>
      <c r="G23" s="23">
        <f t="shared" si="1"/>
        <v>0.9707417053631352</v>
      </c>
      <c r="H23" s="21">
        <v>1.46</v>
      </c>
      <c r="I23" s="21">
        <v>1.68</v>
      </c>
      <c r="J23" s="31">
        <v>3.01</v>
      </c>
      <c r="K23" s="21">
        <f t="shared" si="2"/>
        <v>21.047945205479454</v>
      </c>
      <c r="L23" s="21">
        <f t="shared" si="3"/>
        <v>18.291666666666668</v>
      </c>
    </row>
    <row r="24" spans="1:12" ht="12.75">
      <c r="A24" s="19" t="s">
        <v>20</v>
      </c>
      <c r="B24" s="19" t="s">
        <v>20</v>
      </c>
      <c r="C24" s="19"/>
      <c r="D24" s="20">
        <v>64061816</v>
      </c>
      <c r="E24" s="21">
        <v>36.37</v>
      </c>
      <c r="F24" s="22">
        <f t="shared" si="0"/>
        <v>2329.9282479199996</v>
      </c>
      <c r="G24" s="23">
        <f t="shared" si="1"/>
        <v>0.9691460990151567</v>
      </c>
      <c r="H24" s="21">
        <v>2.84</v>
      </c>
      <c r="I24" s="21">
        <v>3.41</v>
      </c>
      <c r="J24" s="31">
        <v>2</v>
      </c>
      <c r="K24" s="21">
        <f t="shared" si="2"/>
        <v>12.806338028169014</v>
      </c>
      <c r="L24" s="21">
        <f t="shared" si="3"/>
        <v>10.665689149560116</v>
      </c>
    </row>
    <row r="25" spans="1:12" ht="12.75">
      <c r="A25" s="19" t="s">
        <v>21</v>
      </c>
      <c r="B25" s="19" t="s">
        <v>52</v>
      </c>
      <c r="C25" s="24">
        <v>0.4</v>
      </c>
      <c r="D25" s="20">
        <v>212988237</v>
      </c>
      <c r="E25" s="21">
        <v>10.41</v>
      </c>
      <c r="F25" s="22">
        <f t="shared" si="0"/>
        <v>2217.20754717</v>
      </c>
      <c r="G25" s="23">
        <f t="shared" si="1"/>
        <v>0.9222593214898653</v>
      </c>
      <c r="H25" s="21">
        <v>-0.23</v>
      </c>
      <c r="I25" s="21">
        <v>0.98</v>
      </c>
      <c r="J25" s="31">
        <v>3.41</v>
      </c>
      <c r="K25" s="21">
        <f t="shared" si="2"/>
        <v>-45.26086956521739</v>
      </c>
      <c r="L25" s="21">
        <f t="shared" si="3"/>
        <v>10.622448979591837</v>
      </c>
    </row>
    <row r="26" spans="1:12" ht="12.75">
      <c r="A26" s="19" t="s">
        <v>22</v>
      </c>
      <c r="B26" s="19" t="s">
        <v>22</v>
      </c>
      <c r="C26" s="24">
        <v>0.6</v>
      </c>
      <c r="D26" s="20">
        <v>78340490</v>
      </c>
      <c r="E26" s="21">
        <v>26.51</v>
      </c>
      <c r="F26" s="22">
        <f t="shared" si="0"/>
        <v>2076.8063899</v>
      </c>
      <c r="G26" s="23">
        <f t="shared" si="1"/>
        <v>0.8638587102320263</v>
      </c>
      <c r="H26" s="21">
        <v>2.28</v>
      </c>
      <c r="I26" s="21">
        <v>2.35</v>
      </c>
      <c r="J26" s="31">
        <v>1.97</v>
      </c>
      <c r="K26" s="21">
        <f t="shared" si="2"/>
        <v>11.627192982456142</v>
      </c>
      <c r="L26" s="21">
        <f t="shared" si="3"/>
        <v>11.280851063829788</v>
      </c>
    </row>
    <row r="27" spans="1:12" ht="12.75">
      <c r="A27" s="19" t="s">
        <v>23</v>
      </c>
      <c r="B27" s="19" t="s">
        <v>53</v>
      </c>
      <c r="C27" s="19"/>
      <c r="D27" s="20">
        <v>238734260</v>
      </c>
      <c r="E27" s="21">
        <v>7.51</v>
      </c>
      <c r="F27" s="22">
        <f t="shared" si="0"/>
        <v>1792.8942926</v>
      </c>
      <c r="G27" s="23">
        <f t="shared" si="1"/>
        <v>0.7457639569677814</v>
      </c>
      <c r="H27" s="21">
        <v>0.46</v>
      </c>
      <c r="I27" s="21">
        <v>0.54</v>
      </c>
      <c r="J27" s="31">
        <v>4.15</v>
      </c>
      <c r="K27" s="21">
        <f t="shared" si="2"/>
        <v>16.32608695652174</v>
      </c>
      <c r="L27" s="21">
        <f t="shared" si="3"/>
        <v>13.907407407407407</v>
      </c>
    </row>
    <row r="28" spans="1:12" ht="12.75">
      <c r="A28" s="19" t="s">
        <v>24</v>
      </c>
      <c r="B28" s="19" t="s">
        <v>54</v>
      </c>
      <c r="C28" s="19"/>
      <c r="D28" s="20">
        <v>181564536</v>
      </c>
      <c r="E28" s="21">
        <v>9.37</v>
      </c>
      <c r="F28" s="22">
        <f t="shared" si="0"/>
        <v>1701.2597023199999</v>
      </c>
      <c r="G28" s="23">
        <f t="shared" si="1"/>
        <v>0.7076480597147242</v>
      </c>
      <c r="H28" s="21">
        <v>0.62</v>
      </c>
      <c r="I28" s="21">
        <v>0.72</v>
      </c>
      <c r="J28" s="31">
        <v>1.89</v>
      </c>
      <c r="K28" s="21">
        <f t="shared" si="2"/>
        <v>15.11290322580645</v>
      </c>
      <c r="L28" s="21">
        <f t="shared" si="3"/>
        <v>13.013888888888888</v>
      </c>
    </row>
    <row r="29" spans="1:12" ht="12.75">
      <c r="A29" s="19" t="s">
        <v>25</v>
      </c>
      <c r="B29" s="19" t="s">
        <v>55</v>
      </c>
      <c r="C29" s="24">
        <v>0.6</v>
      </c>
      <c r="D29" s="20">
        <v>38130000</v>
      </c>
      <c r="E29" s="21">
        <v>44.4</v>
      </c>
      <c r="F29" s="22">
        <f t="shared" si="0"/>
        <v>1692.972</v>
      </c>
      <c r="G29" s="23">
        <f t="shared" si="1"/>
        <v>0.7042007456695827</v>
      </c>
      <c r="H29" s="21">
        <v>2.51</v>
      </c>
      <c r="I29" s="21">
        <v>2.82</v>
      </c>
      <c r="J29" s="31">
        <v>2.66</v>
      </c>
      <c r="K29" s="21">
        <f t="shared" si="2"/>
        <v>17.68924302788845</v>
      </c>
      <c r="L29" s="21">
        <f t="shared" si="3"/>
        <v>15.74468085106383</v>
      </c>
    </row>
    <row r="30" spans="1:12" ht="12.75">
      <c r="A30" s="19" t="s">
        <v>26</v>
      </c>
      <c r="B30" s="19" t="s">
        <v>56</v>
      </c>
      <c r="C30" s="19"/>
      <c r="D30" s="20">
        <v>81099968</v>
      </c>
      <c r="E30" s="21">
        <v>20.48</v>
      </c>
      <c r="F30" s="22">
        <f t="shared" si="0"/>
        <v>1660.92734464</v>
      </c>
      <c r="G30" s="23">
        <f t="shared" si="1"/>
        <v>0.6908716001200775</v>
      </c>
      <c r="H30" s="21">
        <v>1.67</v>
      </c>
      <c r="I30" s="21">
        <v>2.29</v>
      </c>
      <c r="J30" s="31">
        <v>1.67</v>
      </c>
      <c r="K30" s="21">
        <f t="shared" si="2"/>
        <v>12.263473053892216</v>
      </c>
      <c r="L30" s="21">
        <f t="shared" si="3"/>
        <v>8.943231441048034</v>
      </c>
    </row>
    <row r="31" spans="1:12" ht="12.75">
      <c r="A31" s="19" t="s">
        <v>27</v>
      </c>
      <c r="B31" s="19" t="s">
        <v>57</v>
      </c>
      <c r="C31" s="19"/>
      <c r="D31" s="20">
        <v>912962035</v>
      </c>
      <c r="E31" s="21">
        <v>1.77</v>
      </c>
      <c r="F31" s="22">
        <f t="shared" si="0"/>
        <v>1615.94280195</v>
      </c>
      <c r="G31" s="23">
        <f t="shared" si="1"/>
        <v>0.6721600393229096</v>
      </c>
      <c r="H31" s="21">
        <v>0.18</v>
      </c>
      <c r="I31" s="21">
        <v>0.13</v>
      </c>
      <c r="J31" s="31">
        <v>2.09</v>
      </c>
      <c r="K31" s="21">
        <f t="shared" si="2"/>
        <v>9.833333333333334</v>
      </c>
      <c r="L31" s="21">
        <f t="shared" si="3"/>
        <v>13.615384615384615</v>
      </c>
    </row>
    <row r="32" spans="1:12" ht="12.75">
      <c r="A32" s="19" t="s">
        <v>28</v>
      </c>
      <c r="B32" s="19" t="s">
        <v>58</v>
      </c>
      <c r="C32" s="19"/>
      <c r="D32" s="20">
        <v>65553900</v>
      </c>
      <c r="E32" s="21">
        <v>23.49</v>
      </c>
      <c r="F32" s="22">
        <f t="shared" si="0"/>
        <v>1539.861111</v>
      </c>
      <c r="G32" s="23">
        <f t="shared" si="1"/>
        <v>0.6405134536151761</v>
      </c>
      <c r="H32" s="21">
        <v>1.91</v>
      </c>
      <c r="I32" s="21">
        <v>2.36</v>
      </c>
      <c r="J32" s="31">
        <v>3.87</v>
      </c>
      <c r="K32" s="21">
        <f t="shared" si="2"/>
        <v>12.298429319371728</v>
      </c>
      <c r="L32" s="21">
        <f t="shared" si="3"/>
        <v>9.953389830508474</v>
      </c>
    </row>
    <row r="33" spans="1:12" ht="12.75">
      <c r="A33" s="19" t="s">
        <v>29</v>
      </c>
      <c r="B33" s="19" t="s">
        <v>29</v>
      </c>
      <c r="C33" s="19"/>
      <c r="D33" s="20">
        <v>368234331</v>
      </c>
      <c r="E33" s="21">
        <v>4.05</v>
      </c>
      <c r="F33" s="22">
        <f t="shared" si="0"/>
        <v>1491.34904055</v>
      </c>
      <c r="G33" s="23">
        <f t="shared" si="1"/>
        <v>0.6203345988054891</v>
      </c>
      <c r="H33" s="21">
        <v>0.21</v>
      </c>
      <c r="I33" s="21">
        <v>0.23</v>
      </c>
      <c r="J33" s="31">
        <v>2.57</v>
      </c>
      <c r="K33" s="21">
        <f t="shared" si="2"/>
        <v>19.285714285714285</v>
      </c>
      <c r="L33" s="21">
        <f t="shared" si="3"/>
        <v>17.60869565217391</v>
      </c>
    </row>
    <row r="34" spans="1:12" ht="12.75">
      <c r="A34" s="19" t="s">
        <v>30</v>
      </c>
      <c r="B34" s="19" t="s">
        <v>75</v>
      </c>
      <c r="C34" s="19"/>
      <c r="D34" s="20">
        <v>147901044</v>
      </c>
      <c r="E34" s="21">
        <v>10.03</v>
      </c>
      <c r="F34" s="22">
        <f t="shared" si="0"/>
        <v>1483.44747132</v>
      </c>
      <c r="G34" s="23">
        <f t="shared" si="1"/>
        <v>0.617047898881494</v>
      </c>
      <c r="H34" s="21">
        <v>0.42</v>
      </c>
      <c r="I34" s="21">
        <v>0.52</v>
      </c>
      <c r="J34" s="31">
        <v>1.15</v>
      </c>
      <c r="K34" s="21">
        <f t="shared" si="2"/>
        <v>23.88095238095238</v>
      </c>
      <c r="L34" s="21">
        <f t="shared" si="3"/>
        <v>19.288461538461537</v>
      </c>
    </row>
    <row r="35" spans="1:12" ht="12.75">
      <c r="A35" s="19" t="s">
        <v>31</v>
      </c>
      <c r="B35" s="19" t="s">
        <v>59</v>
      </c>
      <c r="C35" s="19"/>
      <c r="D35" s="20">
        <v>119532898</v>
      </c>
      <c r="E35" s="21">
        <v>9.7</v>
      </c>
      <c r="F35" s="22">
        <f t="shared" si="0"/>
        <v>1159.4691105999998</v>
      </c>
      <c r="G35" s="23">
        <f t="shared" si="1"/>
        <v>0.48228736935127553</v>
      </c>
      <c r="H35" s="21">
        <v>0.66</v>
      </c>
      <c r="I35" s="21">
        <v>0.41</v>
      </c>
      <c r="J35" s="31">
        <v>0</v>
      </c>
      <c r="K35" s="21">
        <f t="shared" si="2"/>
        <v>14.696969696969695</v>
      </c>
      <c r="L35" s="21">
        <f t="shared" si="3"/>
        <v>23.65853658536585</v>
      </c>
    </row>
    <row r="36" spans="1:12" ht="12.75">
      <c r="A36" s="19" t="s">
        <v>32</v>
      </c>
      <c r="B36" s="19" t="s">
        <v>60</v>
      </c>
      <c r="C36" s="24">
        <v>0.4</v>
      </c>
      <c r="D36" s="20">
        <v>240587166</v>
      </c>
      <c r="E36" s="21">
        <v>4.8</v>
      </c>
      <c r="F36" s="22">
        <f t="shared" si="0"/>
        <v>1154.8183967999998</v>
      </c>
      <c r="G36" s="23">
        <f t="shared" si="1"/>
        <v>0.4803528801064116</v>
      </c>
      <c r="H36" s="21">
        <v>-2.71</v>
      </c>
      <c r="I36" s="21">
        <v>-0.26</v>
      </c>
      <c r="J36" s="31">
        <v>0</v>
      </c>
      <c r="K36" s="21">
        <f t="shared" si="2"/>
        <v>-1.7712177121771218</v>
      </c>
      <c r="L36" s="21">
        <f t="shared" si="3"/>
        <v>-18.46153846153846</v>
      </c>
    </row>
    <row r="37" spans="1:12" ht="12.75">
      <c r="A37" s="19" t="s">
        <v>33</v>
      </c>
      <c r="B37" s="19" t="s">
        <v>61</v>
      </c>
      <c r="C37" s="19"/>
      <c r="D37" s="20">
        <v>200726660</v>
      </c>
      <c r="E37" s="21">
        <v>5.59</v>
      </c>
      <c r="F37" s="22">
        <f t="shared" si="0"/>
        <v>1122.0620293999998</v>
      </c>
      <c r="G37" s="23">
        <f t="shared" si="1"/>
        <v>0.46672769413256987</v>
      </c>
      <c r="H37" s="21">
        <v>0.02</v>
      </c>
      <c r="I37" s="21">
        <v>0.04</v>
      </c>
      <c r="J37" s="31">
        <v>0</v>
      </c>
      <c r="K37" s="21">
        <f t="shared" si="2"/>
        <v>279.5</v>
      </c>
      <c r="L37" s="21">
        <f t="shared" si="3"/>
        <v>139.75</v>
      </c>
    </row>
    <row r="38" spans="1:12" ht="12.75">
      <c r="A38" s="19" t="s">
        <v>34</v>
      </c>
      <c r="B38" s="19" t="s">
        <v>80</v>
      </c>
      <c r="C38" s="24">
        <v>0.6</v>
      </c>
      <c r="D38" s="20">
        <v>81162000</v>
      </c>
      <c r="E38" s="21">
        <v>11.35</v>
      </c>
      <c r="F38" s="22">
        <f t="shared" si="0"/>
        <v>921.1887</v>
      </c>
      <c r="G38" s="23">
        <f t="shared" si="1"/>
        <v>0.38317335989159507</v>
      </c>
      <c r="H38" s="21">
        <v>0.72</v>
      </c>
      <c r="I38" s="21">
        <v>0.85</v>
      </c>
      <c r="J38" s="31">
        <v>4.2</v>
      </c>
      <c r="K38" s="21">
        <f t="shared" si="2"/>
        <v>15.76388888888889</v>
      </c>
      <c r="L38" s="21">
        <f t="shared" si="3"/>
        <v>13.352941176470589</v>
      </c>
    </row>
    <row r="39" spans="4:10" ht="12.75">
      <c r="D39" s="15"/>
      <c r="J39" s="32"/>
    </row>
    <row r="40" spans="2:12" ht="12.75">
      <c r="B40" s="25" t="s">
        <v>74</v>
      </c>
      <c r="C40" s="26"/>
      <c r="D40" s="27">
        <f>SUM(D4:D38)</f>
        <v>22795035866</v>
      </c>
      <c r="E40" s="27">
        <v>6704</v>
      </c>
      <c r="F40" s="28">
        <f>SUM(F4:F38)</f>
        <v>240410.42421650002</v>
      </c>
      <c r="G40" s="29">
        <f>SUM(G4:G38)</f>
        <v>99.99999999999996</v>
      </c>
      <c r="J40" s="33">
        <v>2.5</v>
      </c>
      <c r="K40" s="30">
        <v>16.86</v>
      </c>
      <c r="L40" s="30">
        <v>13.2</v>
      </c>
    </row>
  </sheetData>
  <mergeCells count="1">
    <mergeCell ref="C1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AVillanueva</cp:lastModifiedBy>
  <cp:lastPrinted>2003-10-15T10:27:56Z</cp:lastPrinted>
  <dcterms:created xsi:type="dcterms:W3CDTF">2003-10-14T10:58:01Z</dcterms:created>
  <dcterms:modified xsi:type="dcterms:W3CDTF">2004-03-24T10:14:21Z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1957884902</vt:i4>
  </property>
  <property fmtid="{D5CDD505-2E9C-101B-9397-08002B2CF9AE}" pid="3" name="_EmailSubject">
    <vt:lpwstr>Cambiar estas tablas cap 2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