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75 empresas" sheetId="1" r:id="rId1"/>
  </sheets>
  <definedNames/>
  <calcPr fullCalcOnLoad="1"/>
</workbook>
</file>

<file path=xl/sharedStrings.xml><?xml version="1.0" encoding="utf-8"?>
<sst xmlns="http://schemas.openxmlformats.org/spreadsheetml/2006/main" count="106" uniqueCount="93">
  <si>
    <t>Name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</si>
  <si>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</si>
  <si>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</si>
  <si>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</si>
  <si>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</si>
  <si>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</si>
  <si>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</si>
  <si>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</si>
  <si>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</si>
  <si>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</si>
  <si>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</si>
  <si>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</si>
  <si>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</si>
  <si>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Telefónica</t>
  </si>
  <si>
    <t>BSCH</t>
  </si>
  <si>
    <t>BBVA</t>
  </si>
  <si>
    <t>Repsol YPF</t>
  </si>
  <si>
    <t>Endesa</t>
  </si>
  <si>
    <t>Iberdrola</t>
  </si>
  <si>
    <t>Banco Popular</t>
  </si>
  <si>
    <t xml:space="preserve">Gas Natural </t>
  </si>
  <si>
    <t>Cepsa</t>
  </si>
  <si>
    <t>Banesto</t>
  </si>
  <si>
    <t>Altadis</t>
  </si>
  <si>
    <t>Abertis</t>
  </si>
  <si>
    <t>Carrefour</t>
  </si>
  <si>
    <t>Acs Constr.</t>
  </si>
  <si>
    <t>Unión Fenosa</t>
  </si>
  <si>
    <t>FCC</t>
  </si>
  <si>
    <t>Zardoya Otis</t>
  </si>
  <si>
    <t>Acciona</t>
  </si>
  <si>
    <t>Sacyr Vallehermoso</t>
  </si>
  <si>
    <t>Bankinter</t>
  </si>
  <si>
    <t>Acerinox</t>
  </si>
  <si>
    <t>Corp. Mapfre</t>
  </si>
  <si>
    <t>Aguas De Barcelona</t>
  </si>
  <si>
    <t>Corp.Fin.Alba</t>
  </si>
  <si>
    <t>Metrovacesa</t>
  </si>
  <si>
    <t>Indra</t>
  </si>
  <si>
    <t>Banco de Andalucía</t>
  </si>
  <si>
    <t>Banco Atlántico</t>
  </si>
  <si>
    <t>Banco de Valencia</t>
  </si>
  <si>
    <t>Ebro Puleva</t>
  </si>
  <si>
    <t>Banco Pastor</t>
  </si>
  <si>
    <t>Cementos Portland</t>
  </si>
  <si>
    <t>Testa Inmuebles</t>
  </si>
  <si>
    <t>Logista</t>
  </si>
  <si>
    <t>NH Hoteles (exCofir)</t>
  </si>
  <si>
    <t>Inmobiliaria Urbis</t>
  </si>
  <si>
    <t>Prosegur</t>
  </si>
  <si>
    <t>Uralita</t>
  </si>
  <si>
    <t>Banco Guipuzcóano</t>
  </si>
  <si>
    <t>Banco de Castilla</t>
  </si>
  <si>
    <t>Faes Farma</t>
  </si>
  <si>
    <t>Europistas</t>
  </si>
  <si>
    <t>OHL</t>
  </si>
  <si>
    <t>Banco de Galicia</t>
  </si>
  <si>
    <t>Campofrío</t>
  </si>
  <si>
    <t>Tafisa</t>
  </si>
  <si>
    <t>Grupo Emp.Ence</t>
  </si>
  <si>
    <t>Viscofán</t>
  </si>
  <si>
    <t>Banco de Vasconia</t>
  </si>
  <si>
    <t>Grupo Inmocaral</t>
  </si>
  <si>
    <t>Elecnor</t>
  </si>
  <si>
    <t>Sotogrande</t>
  </si>
  <si>
    <t>B. De Credito Balear</t>
  </si>
  <si>
    <t>Vidrala</t>
  </si>
  <si>
    <t>CAF(Const aux ferr)</t>
  </si>
  <si>
    <t>Tubacex</t>
  </si>
  <si>
    <t>Unipapel</t>
  </si>
  <si>
    <t>Acumulador Tudor</t>
  </si>
  <si>
    <t>Service Point</t>
  </si>
  <si>
    <t>Amper</t>
  </si>
  <si>
    <t>Tavex Algodonera</t>
  </si>
  <si>
    <t>Azkoyen</t>
  </si>
  <si>
    <t>Duro Felguera</t>
  </si>
  <si>
    <t>Ercros</t>
  </si>
  <si>
    <t>Avanzit</t>
  </si>
  <si>
    <t>Tecnocom</t>
  </si>
  <si>
    <t>Seda Barcel.</t>
  </si>
  <si>
    <t>Lingotes Especiales</t>
  </si>
  <si>
    <t>Indo Internacional</t>
  </si>
  <si>
    <t>Nicolas Correa</t>
  </si>
  <si>
    <t>Sniace</t>
  </si>
  <si>
    <t>Inbesos</t>
  </si>
  <si>
    <t>Española del Zinc</t>
  </si>
  <si>
    <t>Cia General de Invers.</t>
  </si>
  <si>
    <t>Nueva Montaña</t>
  </si>
  <si>
    <t>Capitalización a fin de año (millones de euros)</t>
  </si>
  <si>
    <t>Inc.</t>
  </si>
  <si>
    <t>Suma</t>
  </si>
  <si>
    <t>6 mayores empresas</t>
  </si>
  <si>
    <t>11 mayores empresas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</si>
</sst>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  <numFmt numFmtId="174" formatCode="0.0000"/>
    <numFmt numFmtId="175" formatCode="0.000"/>
    <numFmt numFmtId="176" formatCode="0.000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#,##0.000"/>
    <numFmt numFmtId="184" formatCode="#,##0.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9" fontId="1" fillId="0" borderId="0" xfId="21" applyFont="1" applyAlignment="1">
      <alignment/>
    </xf>
    <xf numFmtId="0" fontId="5" fillId="0" borderId="4" xfId="0" applyFont="1" applyBorder="1" applyAlignment="1" quotePrefix="1">
      <alignment horizontal="right"/>
    </xf>
    <xf numFmtId="0" fontId="5" fillId="0" borderId="5" xfId="0" applyFont="1" applyBorder="1" applyAlignment="1" quotePrefix="1">
      <alignment horizontal="right"/>
    </xf>
    <xf numFmtId="173" fontId="5" fillId="0" borderId="0" xfId="21" applyNumberFormat="1" applyFont="1" applyBorder="1" applyAlignment="1" quotePrefix="1">
      <alignment horizontal="right"/>
    </xf>
    <xf numFmtId="173" fontId="5" fillId="0" borderId="6" xfId="21" applyNumberFormat="1" applyFont="1" applyBorder="1" applyAlignment="1" quotePrefix="1">
      <alignment horizontal="right"/>
    </xf>
    <xf numFmtId="173" fontId="5" fillId="0" borderId="7" xfId="21" applyNumberFormat="1" applyFont="1" applyBorder="1" applyAlignment="1" quotePrefix="1">
      <alignment horizontal="right"/>
    </xf>
    <xf numFmtId="173" fontId="5" fillId="0" borderId="8" xfId="21" applyNumberFormat="1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83"/>
  <sheetViews>
    <sheetView tabSelected="1" workbookViewId="0" topLeftCell="A1">
      <pane ySplit="5400" topLeftCell="BM79" activePane="topLeft" state="split"/>
      <selection pane="topLeft" activeCell="B6" sqref="B6"/>
      <selection pane="bottomLeft" activeCell="A82" sqref="A82:IV2906"/>
    </sheetView>
  </sheetViews>
  <sheetFormatPr defaultColWidth="9.140625" defaultRowHeight="12.75"/>
  <cols>
    <col min="1" max="1" width="4.00390625" style="1" customWidth="1"/>
    <col min="2" max="2" width="22.421875" style="1" customWidth="1"/>
    <col min="3" max="10" width="6.57421875" style="1" customWidth="1"/>
    <col min="11" max="11" width="7.140625" style="1" customWidth="1"/>
    <col min="12" max="12" width="6.57421875" style="1" customWidth="1"/>
    <col min="13" max="13" width="7.140625" style="1" customWidth="1"/>
    <col min="14" max="14" width="6.57421875" style="1" customWidth="1"/>
    <col min="15" max="16384" width="9.140625" style="1" customWidth="1"/>
  </cols>
  <sheetData>
    <row r="1" spans="2:14" ht="12.75">
      <c r="B1" s="2"/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2" t="s">
        <v>12</v>
      </c>
    </row>
    <row r="2" spans="2:14" ht="12.75">
      <c r="B2" s="3" t="s">
        <v>13</v>
      </c>
      <c r="C2" s="13">
        <f>C8/C83</f>
        <v>0.1379399992311436</v>
      </c>
      <c r="D2" s="13">
        <f aca="true" t="shared" si="0" ref="D2:N2">D8/D83</f>
        <v>0.1438576441857843</v>
      </c>
      <c r="E2" s="13">
        <f t="shared" si="0"/>
        <v>0.12965226368166927</v>
      </c>
      <c r="F2" s="13">
        <f t="shared" si="0"/>
        <v>0.11801062038853843</v>
      </c>
      <c r="G2" s="13">
        <f t="shared" si="0"/>
        <v>0.14891758979350078</v>
      </c>
      <c r="H2" s="13">
        <f t="shared" si="0"/>
        <v>0.15145532286449664</v>
      </c>
      <c r="I2" s="13">
        <f t="shared" si="0"/>
        <v>0.17461800195122812</v>
      </c>
      <c r="J2" s="13">
        <f t="shared" si="0"/>
        <v>0.2738441295570537</v>
      </c>
      <c r="K2" s="13">
        <f t="shared" si="0"/>
        <v>0.24473099878766008</v>
      </c>
      <c r="L2" s="13">
        <f t="shared" si="0"/>
        <v>0.23587552131909795</v>
      </c>
      <c r="M2" s="13">
        <f t="shared" si="0"/>
        <v>0.18556585218310795</v>
      </c>
      <c r="N2" s="14">
        <f t="shared" si="0"/>
        <v>0.19552973117714656</v>
      </c>
    </row>
    <row r="3" spans="2:14" ht="12.75">
      <c r="B3" s="3" t="s">
        <v>91</v>
      </c>
      <c r="C3" s="13">
        <f>SUM(C8:C13)/C83</f>
        <v>0.5783526535643985</v>
      </c>
      <c r="D3" s="13">
        <f aca="true" t="shared" si="1" ref="D3:N3">SUM(D8:D13)/D83</f>
        <v>0.5996075885957837</v>
      </c>
      <c r="E3" s="13">
        <f t="shared" si="1"/>
        <v>0.5534196032810994</v>
      </c>
      <c r="F3" s="13">
        <f t="shared" si="1"/>
        <v>0.5639095639728873</v>
      </c>
      <c r="G3" s="13">
        <f t="shared" si="1"/>
        <v>0.5953190528234935</v>
      </c>
      <c r="H3" s="13">
        <f t="shared" si="1"/>
        <v>0.6089337005195775</v>
      </c>
      <c r="I3" s="13">
        <f t="shared" si="1"/>
        <v>0.6008254179394061</v>
      </c>
      <c r="J3" s="13">
        <f t="shared" si="1"/>
        <v>0.7158920140167965</v>
      </c>
      <c r="K3" s="13">
        <f t="shared" si="1"/>
        <v>0.7385784342540695</v>
      </c>
      <c r="L3" s="13">
        <f t="shared" si="1"/>
        <v>0.7097629834089898</v>
      </c>
      <c r="M3" s="13">
        <f t="shared" si="1"/>
        <v>0.6311375728083818</v>
      </c>
      <c r="N3" s="14">
        <f t="shared" si="1"/>
        <v>0.6324985848752828</v>
      </c>
    </row>
    <row r="4" spans="2:14" ht="13.5" thickBot="1">
      <c r="B4" s="4" t="s">
        <v>92</v>
      </c>
      <c r="C4" s="15">
        <f>(SUM(C8:C17)+C20)/C83</f>
        <v>0.742961109116573</v>
      </c>
      <c r="D4" s="15">
        <f>(SUM(D8:D15)+D20+D17+D19)/D83</f>
        <v>0.7465363206924112</v>
      </c>
      <c r="E4" s="15">
        <f>(SUM(E8:E16)+E20+E17)/E83</f>
        <v>0.740804155464288</v>
      </c>
      <c r="F4" s="15">
        <f>(SUM(F8:F15)+F20+F17+F19)/F83</f>
        <v>0.7619638612193592</v>
      </c>
      <c r="G4" s="15">
        <f>(SUM(G8:G15)+G20+G17+G19)/G83</f>
        <v>0.7745841402328174</v>
      </c>
      <c r="H4" s="15">
        <f>(SUM(H8:H15)+H18+H17+H19)/H83</f>
        <v>0.7654830542232789</v>
      </c>
      <c r="I4" s="15">
        <f>(SUM(I8:I15)+I22+I17+I20)/I83</f>
        <v>0.7654201857410593</v>
      </c>
      <c r="J4" s="15">
        <f>(SUM(J8:J15)+J22+J17+J18)/J83</f>
        <v>0.8408120658564038</v>
      </c>
      <c r="K4" s="15">
        <f>(SUM(K8:K15)+K22+K17+K18)/K83</f>
        <v>0.8556247906755704</v>
      </c>
      <c r="L4" s="15">
        <f>(SUM(L8:L15)+L22+L17+L18)/L83</f>
        <v>0.831501639181261</v>
      </c>
      <c r="M4" s="15">
        <f>SUM(M8:M18)/M83</f>
        <v>0.7777445686251923</v>
      </c>
      <c r="N4" s="16">
        <f>SUM(N8:N18)/N83</f>
        <v>0.7665596708097904</v>
      </c>
    </row>
    <row r="6" spans="1:15" ht="11.25" customHeight="1">
      <c r="A6" s="5"/>
      <c r="B6" s="5"/>
      <c r="C6" s="6" t="s">
        <v>88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1.25" customHeight="1">
      <c r="A7" s="5"/>
      <c r="B7" s="5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  <c r="L7" s="7" t="s">
        <v>10</v>
      </c>
      <c r="M7" s="7" t="s">
        <v>11</v>
      </c>
      <c r="N7" s="7" t="s">
        <v>12</v>
      </c>
      <c r="O7" s="8" t="s">
        <v>89</v>
      </c>
    </row>
    <row r="8" spans="1:15" ht="11.25" customHeight="1">
      <c r="A8" s="5">
        <v>1</v>
      </c>
      <c r="B8" s="5" t="s">
        <v>13</v>
      </c>
      <c r="C8" s="9">
        <v>6351.09</v>
      </c>
      <c r="D8" s="9">
        <v>10390.15</v>
      </c>
      <c r="E8" s="9">
        <v>8780.05</v>
      </c>
      <c r="F8" s="9">
        <v>9485.84</v>
      </c>
      <c r="G8" s="9">
        <v>17023.69</v>
      </c>
      <c r="H8" s="9">
        <v>24561.54</v>
      </c>
      <c r="I8" s="9">
        <v>39644.66</v>
      </c>
      <c r="J8" s="9">
        <v>80917.75</v>
      </c>
      <c r="K8" s="9">
        <v>76396.44</v>
      </c>
      <c r="L8" s="9">
        <v>70218.81</v>
      </c>
      <c r="M8" s="9">
        <v>41461.42</v>
      </c>
      <c r="N8" s="9">
        <v>57686.55</v>
      </c>
      <c r="O8" s="10">
        <f>N8/C8-1</f>
        <v>8.082936944681936</v>
      </c>
    </row>
    <row r="9" spans="1:15" ht="11.25" customHeight="1">
      <c r="A9" s="5">
        <v>2</v>
      </c>
      <c r="B9" s="5" t="s">
        <v>14</v>
      </c>
      <c r="C9" s="9">
        <v>2885.69</v>
      </c>
      <c r="D9" s="9">
        <v>4481.86</v>
      </c>
      <c r="E9" s="9">
        <v>4837.93</v>
      </c>
      <c r="F9" s="9">
        <v>5845.82</v>
      </c>
      <c r="G9" s="9">
        <v>7976.82</v>
      </c>
      <c r="H9" s="9">
        <v>14657.79</v>
      </c>
      <c r="I9" s="9">
        <v>19836.96</v>
      </c>
      <c r="J9" s="9">
        <v>41225.97</v>
      </c>
      <c r="K9" s="9">
        <v>51476.52</v>
      </c>
      <c r="L9" s="9">
        <v>44870.65</v>
      </c>
      <c r="M9" s="9">
        <v>31185.34</v>
      </c>
      <c r="N9" s="9">
        <v>44775.26</v>
      </c>
      <c r="O9" s="10">
        <f aca="true" t="shared" si="2" ref="O9:O72">N9/C9-1</f>
        <v>14.516309790725963</v>
      </c>
    </row>
    <row r="10" spans="1:15" ht="11.25" customHeight="1">
      <c r="A10" s="5">
        <v>3</v>
      </c>
      <c r="B10" s="5" t="s">
        <v>15</v>
      </c>
      <c r="C10" s="9">
        <v>3248.71</v>
      </c>
      <c r="D10" s="9">
        <v>4394.08</v>
      </c>
      <c r="E10" s="9">
        <v>4532.91</v>
      </c>
      <c r="F10" s="9">
        <v>5902.35</v>
      </c>
      <c r="G10" s="9">
        <v>9468.08</v>
      </c>
      <c r="H10" s="9">
        <v>20039.9</v>
      </c>
      <c r="I10" s="9">
        <v>27316</v>
      </c>
      <c r="J10" s="9">
        <v>29877.94</v>
      </c>
      <c r="K10" s="9">
        <v>50654.25</v>
      </c>
      <c r="L10" s="9">
        <v>44422.35</v>
      </c>
      <c r="M10" s="9">
        <v>29146.18</v>
      </c>
      <c r="N10" s="9">
        <v>34994.58</v>
      </c>
      <c r="O10" s="10">
        <f t="shared" si="2"/>
        <v>9.771838668271407</v>
      </c>
    </row>
    <row r="11" spans="1:15" ht="11.25" customHeight="1">
      <c r="A11" s="5">
        <v>4</v>
      </c>
      <c r="B11" s="5" t="s">
        <v>16</v>
      </c>
      <c r="C11" s="9">
        <v>4985.39</v>
      </c>
      <c r="D11" s="9">
        <v>8023.5</v>
      </c>
      <c r="E11" s="9">
        <v>6436.84</v>
      </c>
      <c r="F11" s="9">
        <v>7167.07</v>
      </c>
      <c r="G11" s="9">
        <v>8979.11</v>
      </c>
      <c r="H11" s="9">
        <v>11719.73</v>
      </c>
      <c r="I11" s="9">
        <v>13648.98</v>
      </c>
      <c r="J11" s="9">
        <v>26242.79</v>
      </c>
      <c r="K11" s="9">
        <v>20779.07</v>
      </c>
      <c r="L11" s="9">
        <v>19997.72</v>
      </c>
      <c r="M11" s="9">
        <v>15382.87</v>
      </c>
      <c r="N11" s="9">
        <v>18874.54</v>
      </c>
      <c r="O11" s="10">
        <f t="shared" si="2"/>
        <v>2.7859706061110563</v>
      </c>
    </row>
    <row r="12" spans="1:15" ht="11.25" customHeight="1">
      <c r="A12" s="5">
        <v>5</v>
      </c>
      <c r="B12" s="5" t="s">
        <v>17</v>
      </c>
      <c r="C12" s="9">
        <v>5789.65</v>
      </c>
      <c r="D12" s="9">
        <v>10626.09</v>
      </c>
      <c r="E12" s="9">
        <v>8375.86</v>
      </c>
      <c r="F12" s="9">
        <v>10735.48</v>
      </c>
      <c r="G12" s="9">
        <v>14438.98</v>
      </c>
      <c r="H12" s="9">
        <v>16908.02</v>
      </c>
      <c r="I12" s="9">
        <v>21576.8</v>
      </c>
      <c r="J12" s="9">
        <v>20867.99</v>
      </c>
      <c r="K12" s="9">
        <v>19216.34</v>
      </c>
      <c r="L12" s="9">
        <v>18602.26</v>
      </c>
      <c r="M12" s="9">
        <v>11805.08</v>
      </c>
      <c r="N12" s="9">
        <v>16145.96</v>
      </c>
      <c r="O12" s="10">
        <f t="shared" si="2"/>
        <v>1.7887627058630486</v>
      </c>
    </row>
    <row r="13" spans="1:15" ht="11.25" customHeight="1">
      <c r="A13" s="5">
        <v>6</v>
      </c>
      <c r="B13" s="5" t="s">
        <v>18</v>
      </c>
      <c r="C13" s="9">
        <v>3368.22</v>
      </c>
      <c r="D13" s="9">
        <v>5391.11</v>
      </c>
      <c r="E13" s="9">
        <v>4513.98</v>
      </c>
      <c r="F13" s="9">
        <v>6191.19</v>
      </c>
      <c r="G13" s="9">
        <v>10167.92</v>
      </c>
      <c r="H13" s="9">
        <v>10863.92</v>
      </c>
      <c r="I13" s="9">
        <v>14385.9</v>
      </c>
      <c r="J13" s="9">
        <v>12405.31</v>
      </c>
      <c r="K13" s="9">
        <v>12035.68</v>
      </c>
      <c r="L13" s="9">
        <v>13180.64</v>
      </c>
      <c r="M13" s="9">
        <v>12035.68</v>
      </c>
      <c r="N13" s="9">
        <v>14127.27</v>
      </c>
      <c r="O13" s="10">
        <f t="shared" si="2"/>
        <v>3.19428362755402</v>
      </c>
    </row>
    <row r="14" spans="1:15" ht="11.25" customHeight="1">
      <c r="A14" s="5">
        <v>7</v>
      </c>
      <c r="B14" s="5" t="s">
        <v>19</v>
      </c>
      <c r="C14" s="9">
        <v>1872.4</v>
      </c>
      <c r="D14" s="9">
        <v>2780.82</v>
      </c>
      <c r="E14" s="9">
        <v>2718.28</v>
      </c>
      <c r="F14" s="9">
        <v>3885.5</v>
      </c>
      <c r="G14" s="9">
        <v>4429.15</v>
      </c>
      <c r="H14" s="9">
        <v>7090.46</v>
      </c>
      <c r="I14" s="9">
        <v>7123.75</v>
      </c>
      <c r="J14" s="9">
        <v>7172.68</v>
      </c>
      <c r="K14" s="9">
        <v>8056.41</v>
      </c>
      <c r="L14" s="9">
        <v>8008.63</v>
      </c>
      <c r="M14" s="9">
        <v>8462.48</v>
      </c>
      <c r="N14" s="9">
        <v>10755.39</v>
      </c>
      <c r="O14" s="10">
        <f t="shared" si="2"/>
        <v>4.744173253578294</v>
      </c>
    </row>
    <row r="15" spans="1:15" ht="11.25" customHeight="1">
      <c r="A15" s="5">
        <v>8</v>
      </c>
      <c r="B15" s="5" t="s">
        <v>20</v>
      </c>
      <c r="C15" s="9">
        <v>1320.94</v>
      </c>
      <c r="D15" s="9">
        <v>1906.27</v>
      </c>
      <c r="E15" s="9">
        <v>2538.71</v>
      </c>
      <c r="F15" s="9">
        <v>4238.65</v>
      </c>
      <c r="G15" s="9">
        <v>6772.88</v>
      </c>
      <c r="H15" s="9">
        <v>7086.81</v>
      </c>
      <c r="I15" s="9">
        <v>13859.64</v>
      </c>
      <c r="J15" s="9">
        <v>10240.63</v>
      </c>
      <c r="K15" s="9">
        <v>8686.85</v>
      </c>
      <c r="L15" s="9">
        <v>8373.41</v>
      </c>
      <c r="M15" s="9">
        <v>8091.3</v>
      </c>
      <c r="N15" s="9">
        <v>8306.23</v>
      </c>
      <c r="O15" s="10">
        <f t="shared" si="2"/>
        <v>5.288120580798521</v>
      </c>
    </row>
    <row r="16" spans="1:15" ht="11.25" customHeight="1">
      <c r="A16" s="5">
        <v>9</v>
      </c>
      <c r="B16" s="5" t="s">
        <v>21</v>
      </c>
      <c r="C16" s="9">
        <v>1372.3</v>
      </c>
      <c r="D16" s="9">
        <v>1316.01</v>
      </c>
      <c r="E16" s="9">
        <v>1768.98</v>
      </c>
      <c r="F16" s="9">
        <v>1779.7</v>
      </c>
      <c r="G16" s="9">
        <v>2122.78</v>
      </c>
      <c r="H16" s="9">
        <v>2465.85</v>
      </c>
      <c r="I16" s="9">
        <v>2825.01</v>
      </c>
      <c r="J16" s="9">
        <v>2614.21</v>
      </c>
      <c r="K16" s="9">
        <v>2461.69</v>
      </c>
      <c r="L16" s="9">
        <v>3342.01</v>
      </c>
      <c r="M16" s="9">
        <v>4653.13</v>
      </c>
      <c r="N16" s="9">
        <v>7358.3</v>
      </c>
      <c r="O16" s="10">
        <f t="shared" si="2"/>
        <v>4.362019966479633</v>
      </c>
    </row>
    <row r="17" spans="1:15" ht="11.25" customHeight="1">
      <c r="A17" s="5">
        <v>10</v>
      </c>
      <c r="B17" s="5" t="s">
        <v>22</v>
      </c>
      <c r="C17" s="9">
        <v>1210.57</v>
      </c>
      <c r="D17" s="9">
        <v>1950.31</v>
      </c>
      <c r="E17" s="9">
        <v>3405.99</v>
      </c>
      <c r="F17" s="9">
        <v>3093.01</v>
      </c>
      <c r="G17" s="9">
        <v>3700.56</v>
      </c>
      <c r="H17" s="9">
        <v>5523.23</v>
      </c>
      <c r="I17" s="9">
        <v>6885.63</v>
      </c>
      <c r="J17" s="9">
        <v>9655.5</v>
      </c>
      <c r="K17" s="9">
        <v>8797.78</v>
      </c>
      <c r="L17" s="9">
        <v>8485.32</v>
      </c>
      <c r="M17" s="9">
        <v>4908.91</v>
      </c>
      <c r="N17" s="9">
        <v>6596.13</v>
      </c>
      <c r="O17" s="10">
        <f t="shared" si="2"/>
        <v>4.448780326622996</v>
      </c>
    </row>
    <row r="18" spans="1:15" ht="11.25" customHeight="1">
      <c r="A18" s="5">
        <v>11</v>
      </c>
      <c r="B18" s="5" t="s">
        <v>23</v>
      </c>
      <c r="C18" s="9">
        <v>891.88</v>
      </c>
      <c r="D18" s="9">
        <v>885.24</v>
      </c>
      <c r="E18" s="9">
        <v>779.01</v>
      </c>
      <c r="F18" s="9">
        <v>1018.03</v>
      </c>
      <c r="G18" s="9">
        <v>1237.13</v>
      </c>
      <c r="H18" s="9">
        <v>2733.19</v>
      </c>
      <c r="I18" s="9">
        <v>3961.5</v>
      </c>
      <c r="J18" s="9">
        <v>4560.48</v>
      </c>
      <c r="K18" s="9">
        <v>5040.27</v>
      </c>
      <c r="L18" s="9">
        <v>5834.49</v>
      </c>
      <c r="M18" s="9">
        <v>6640.93</v>
      </c>
      <c r="N18" s="9">
        <v>6535.59</v>
      </c>
      <c r="O18" s="10">
        <f t="shared" si="2"/>
        <v>6.327880432345159</v>
      </c>
    </row>
    <row r="19" spans="1:15" ht="11.25" customHeight="1">
      <c r="A19" s="5">
        <v>12</v>
      </c>
      <c r="B19" s="5" t="s">
        <v>24</v>
      </c>
      <c r="C19" s="9">
        <v>1212.39</v>
      </c>
      <c r="D19" s="9">
        <v>1824.89</v>
      </c>
      <c r="E19" s="9">
        <v>1246.72</v>
      </c>
      <c r="F19" s="9">
        <v>1808.03</v>
      </c>
      <c r="G19" s="9">
        <v>2462.49</v>
      </c>
      <c r="H19" s="9">
        <v>2953.95</v>
      </c>
      <c r="I19" s="9">
        <v>3579.4</v>
      </c>
      <c r="J19" s="9">
        <v>2557.01</v>
      </c>
      <c r="K19" s="9">
        <v>2590.27</v>
      </c>
      <c r="L19" s="9">
        <v>3268.99</v>
      </c>
      <c r="M19" s="9">
        <v>3312.8</v>
      </c>
      <c r="N19" s="9">
        <v>5853.31</v>
      </c>
      <c r="O19" s="10">
        <f t="shared" si="2"/>
        <v>3.8279101609218156</v>
      </c>
    </row>
    <row r="20" spans="1:15" ht="11.25" customHeight="1">
      <c r="A20" s="5">
        <v>13</v>
      </c>
      <c r="B20" s="5" t="s">
        <v>25</v>
      </c>
      <c r="C20" s="9">
        <v>1802.76</v>
      </c>
      <c r="D20" s="9">
        <v>2149.67</v>
      </c>
      <c r="E20" s="9">
        <v>2257.72</v>
      </c>
      <c r="F20" s="9">
        <v>2894.66</v>
      </c>
      <c r="G20" s="9">
        <v>3127.82</v>
      </c>
      <c r="H20" s="9">
        <v>2581.88</v>
      </c>
      <c r="I20" s="9">
        <v>5004.52</v>
      </c>
      <c r="J20" s="9">
        <v>2935.2</v>
      </c>
      <c r="K20" s="9">
        <v>3688.38</v>
      </c>
      <c r="L20" s="9">
        <v>4262.12</v>
      </c>
      <c r="M20" s="9">
        <v>3773.89</v>
      </c>
      <c r="N20" s="9">
        <v>4607.65</v>
      </c>
      <c r="O20" s="10">
        <f t="shared" si="2"/>
        <v>1.5558865295435886</v>
      </c>
    </row>
    <row r="21" spans="1:15" ht="11.25" customHeight="1">
      <c r="A21" s="5">
        <v>14</v>
      </c>
      <c r="B21" s="5" t="s">
        <v>26</v>
      </c>
      <c r="C21" s="9">
        <v>50.3</v>
      </c>
      <c r="D21" s="9">
        <v>87.95</v>
      </c>
      <c r="E21" s="9">
        <v>99.86</v>
      </c>
      <c r="F21" s="9">
        <v>118.52</v>
      </c>
      <c r="G21" s="9">
        <v>128.08</v>
      </c>
      <c r="H21" s="9">
        <v>1059.99</v>
      </c>
      <c r="I21" s="9">
        <v>1608.65</v>
      </c>
      <c r="J21" s="9">
        <v>1294.43</v>
      </c>
      <c r="K21" s="9">
        <v>1607.96</v>
      </c>
      <c r="L21" s="9">
        <v>1755.3</v>
      </c>
      <c r="M21" s="9">
        <v>1963.5</v>
      </c>
      <c r="N21" s="9">
        <v>4586.99</v>
      </c>
      <c r="O21" s="10">
        <f t="shared" si="2"/>
        <v>90.19264413518887</v>
      </c>
    </row>
    <row r="22" spans="1:15" ht="11.25" customHeight="1">
      <c r="A22" s="5">
        <v>15</v>
      </c>
      <c r="B22" s="5" t="s">
        <v>27</v>
      </c>
      <c r="C22" s="9">
        <v>725.49</v>
      </c>
      <c r="D22" s="9">
        <v>1040.63</v>
      </c>
      <c r="E22" s="9">
        <v>948.86</v>
      </c>
      <c r="F22" s="9">
        <v>1276.62</v>
      </c>
      <c r="G22" s="9">
        <v>2439.58</v>
      </c>
      <c r="H22" s="9">
        <v>2673.49</v>
      </c>
      <c r="I22" s="9">
        <v>4495.48</v>
      </c>
      <c r="J22" s="9">
        <v>5283.13</v>
      </c>
      <c r="K22" s="9">
        <v>5956.46</v>
      </c>
      <c r="L22" s="9">
        <v>5539.06</v>
      </c>
      <c r="M22" s="9">
        <v>3823.72</v>
      </c>
      <c r="N22" s="9">
        <v>4536.67</v>
      </c>
      <c r="O22" s="10">
        <f t="shared" si="2"/>
        <v>5.253249527905278</v>
      </c>
    </row>
    <row r="23" spans="1:15" ht="11.25" customHeight="1">
      <c r="A23" s="5">
        <v>16</v>
      </c>
      <c r="B23" s="5" t="s">
        <v>28</v>
      </c>
      <c r="C23" s="9">
        <v>623.35</v>
      </c>
      <c r="D23" s="9">
        <v>1405.82</v>
      </c>
      <c r="E23" s="9">
        <v>1162.16</v>
      </c>
      <c r="F23" s="9">
        <v>839.14</v>
      </c>
      <c r="G23" s="9">
        <v>1091.78</v>
      </c>
      <c r="H23" s="9">
        <v>2093.33</v>
      </c>
      <c r="I23" s="9">
        <v>3807.7</v>
      </c>
      <c r="J23" s="9">
        <v>2426.06</v>
      </c>
      <c r="K23" s="9">
        <v>2426.06</v>
      </c>
      <c r="L23" s="9">
        <v>2792.37</v>
      </c>
      <c r="M23" s="9">
        <v>2794.13</v>
      </c>
      <c r="N23" s="9">
        <v>3817.78</v>
      </c>
      <c r="O23" s="10">
        <f t="shared" si="2"/>
        <v>5.1246169888505655</v>
      </c>
    </row>
    <row r="24" spans="1:15" ht="11.25" customHeight="1">
      <c r="A24" s="5">
        <v>17</v>
      </c>
      <c r="B24" s="5" t="s">
        <v>29</v>
      </c>
      <c r="C24" s="9">
        <v>344.5</v>
      </c>
      <c r="D24" s="9">
        <v>593.09</v>
      </c>
      <c r="E24" s="9">
        <v>657.08</v>
      </c>
      <c r="F24" s="9">
        <v>699.19</v>
      </c>
      <c r="G24" s="9">
        <v>876.49</v>
      </c>
      <c r="H24" s="9">
        <v>1133.36</v>
      </c>
      <c r="I24" s="9">
        <v>1650.06</v>
      </c>
      <c r="J24" s="9">
        <v>1332.08</v>
      </c>
      <c r="K24" s="9">
        <v>1402.3</v>
      </c>
      <c r="L24" s="9">
        <v>1719.06</v>
      </c>
      <c r="M24" s="9">
        <v>2245.23</v>
      </c>
      <c r="N24" s="9">
        <v>3247.1</v>
      </c>
      <c r="O24" s="10">
        <f t="shared" si="2"/>
        <v>8.4255442670537</v>
      </c>
    </row>
    <row r="25" spans="1:15" ht="11.25" customHeight="1">
      <c r="A25" s="5">
        <v>18</v>
      </c>
      <c r="B25" s="5" t="s">
        <v>30</v>
      </c>
      <c r="C25" s="9">
        <v>115.02</v>
      </c>
      <c r="D25" s="9">
        <v>319.68</v>
      </c>
      <c r="E25" s="9">
        <v>291.45</v>
      </c>
      <c r="F25" s="9">
        <v>210.83</v>
      </c>
      <c r="G25" s="9">
        <v>313.73</v>
      </c>
      <c r="H25" s="9">
        <v>1686.11</v>
      </c>
      <c r="I25" s="9">
        <v>4614.01</v>
      </c>
      <c r="J25" s="9">
        <v>3709.38</v>
      </c>
      <c r="K25" s="9">
        <v>2583.32</v>
      </c>
      <c r="L25" s="9">
        <v>2605.55</v>
      </c>
      <c r="M25" s="9">
        <v>2494.34</v>
      </c>
      <c r="N25" s="9">
        <v>3066.29</v>
      </c>
      <c r="O25" s="10">
        <f t="shared" si="2"/>
        <v>25.658754999130586</v>
      </c>
    </row>
    <row r="26" spans="1:15" ht="11.25" customHeight="1">
      <c r="A26" s="5">
        <v>19</v>
      </c>
      <c r="B26" s="5" t="s">
        <v>31</v>
      </c>
      <c r="C26" s="9">
        <v>260.41</v>
      </c>
      <c r="D26" s="9">
        <v>717.51</v>
      </c>
      <c r="E26" s="9">
        <v>590.81</v>
      </c>
      <c r="F26" s="9">
        <v>583.06</v>
      </c>
      <c r="G26" s="9">
        <v>727.85</v>
      </c>
      <c r="H26" s="9">
        <v>1207.48</v>
      </c>
      <c r="I26" s="9">
        <v>1574.64</v>
      </c>
      <c r="J26" s="9">
        <v>900.86</v>
      </c>
      <c r="K26" s="9">
        <v>836.33</v>
      </c>
      <c r="L26" s="9">
        <v>1081.8</v>
      </c>
      <c r="M26" s="9">
        <v>1532.16</v>
      </c>
      <c r="N26" s="9">
        <v>2949.72</v>
      </c>
      <c r="O26" s="10">
        <f t="shared" si="2"/>
        <v>10.327214776698282</v>
      </c>
    </row>
    <row r="27" spans="1:15" ht="11.25" customHeight="1">
      <c r="A27" s="5">
        <v>20</v>
      </c>
      <c r="B27" s="5" t="s">
        <v>32</v>
      </c>
      <c r="C27" s="9">
        <v>623.73</v>
      </c>
      <c r="D27" s="9">
        <v>1142.95</v>
      </c>
      <c r="E27" s="9">
        <v>1009.77</v>
      </c>
      <c r="F27" s="9">
        <v>1042.59</v>
      </c>
      <c r="G27" s="9">
        <v>1689.66</v>
      </c>
      <c r="H27" s="9">
        <v>2149.43</v>
      </c>
      <c r="I27" s="9">
        <v>2458.56</v>
      </c>
      <c r="J27" s="9">
        <v>3726.39</v>
      </c>
      <c r="K27" s="9">
        <v>2733.02</v>
      </c>
      <c r="L27" s="9">
        <v>2472.45</v>
      </c>
      <c r="M27" s="9">
        <v>1788.93</v>
      </c>
      <c r="N27" s="9">
        <v>2471.98</v>
      </c>
      <c r="O27" s="10">
        <f t="shared" si="2"/>
        <v>2.9632212656117227</v>
      </c>
    </row>
    <row r="28" spans="1:15" ht="11.25" customHeight="1">
      <c r="A28" s="5">
        <v>21</v>
      </c>
      <c r="B28" s="5" t="s">
        <v>33</v>
      </c>
      <c r="C28" s="9">
        <v>371.26</v>
      </c>
      <c r="D28" s="9">
        <v>643.75</v>
      </c>
      <c r="E28" s="9">
        <v>878.7</v>
      </c>
      <c r="F28" s="9">
        <v>862.51</v>
      </c>
      <c r="G28" s="9">
        <v>1318.72</v>
      </c>
      <c r="H28" s="9">
        <v>1586.54</v>
      </c>
      <c r="I28" s="9">
        <v>1161.61</v>
      </c>
      <c r="J28" s="9">
        <v>2315.81</v>
      </c>
      <c r="K28" s="9">
        <v>1925.3</v>
      </c>
      <c r="L28" s="9">
        <v>2253</v>
      </c>
      <c r="M28" s="9">
        <v>2302.34</v>
      </c>
      <c r="N28" s="9">
        <v>2459.6</v>
      </c>
      <c r="O28" s="10">
        <f t="shared" si="2"/>
        <v>5.6250067338253515</v>
      </c>
    </row>
    <row r="29" spans="1:15" ht="11.25" customHeight="1">
      <c r="A29" s="5">
        <v>22</v>
      </c>
      <c r="B29" s="5" t="s">
        <v>34</v>
      </c>
      <c r="C29" s="9">
        <v>530.31</v>
      </c>
      <c r="D29" s="9">
        <v>1148.8</v>
      </c>
      <c r="E29" s="9">
        <v>898.19</v>
      </c>
      <c r="F29" s="9">
        <v>1110.2</v>
      </c>
      <c r="G29" s="9">
        <v>1438.42</v>
      </c>
      <c r="H29" s="9">
        <v>1469.33</v>
      </c>
      <c r="I29" s="9">
        <v>1400.4</v>
      </c>
      <c r="J29" s="9">
        <v>987.71</v>
      </c>
      <c r="K29" s="9">
        <v>1228.59</v>
      </c>
      <c r="L29" s="9">
        <v>1181.98</v>
      </c>
      <c r="M29" s="9">
        <v>1403.49</v>
      </c>
      <c r="N29" s="9">
        <v>2038.96</v>
      </c>
      <c r="O29" s="10">
        <f t="shared" si="2"/>
        <v>2.8448454677452815</v>
      </c>
    </row>
    <row r="30" spans="1:15" ht="11.25" customHeight="1">
      <c r="A30" s="5">
        <v>23</v>
      </c>
      <c r="B30" s="5" t="s">
        <v>35</v>
      </c>
      <c r="C30" s="9">
        <v>681.21</v>
      </c>
      <c r="D30" s="9">
        <v>814.8</v>
      </c>
      <c r="E30" s="9">
        <v>589.74</v>
      </c>
      <c r="F30" s="9">
        <v>938.47</v>
      </c>
      <c r="G30" s="9">
        <v>1435.7</v>
      </c>
      <c r="H30" s="9">
        <v>1707.4</v>
      </c>
      <c r="I30" s="9">
        <v>2608.71</v>
      </c>
      <c r="J30" s="9">
        <v>2012.74</v>
      </c>
      <c r="K30" s="9">
        <v>1818.85</v>
      </c>
      <c r="L30" s="9">
        <v>1976.83</v>
      </c>
      <c r="M30" s="9">
        <v>1369.09</v>
      </c>
      <c r="N30" s="9">
        <v>1725.67</v>
      </c>
      <c r="O30" s="10">
        <f t="shared" si="2"/>
        <v>1.5332423188150495</v>
      </c>
    </row>
    <row r="31" spans="1:15" ht="11.25" customHeight="1">
      <c r="A31" s="5">
        <v>24</v>
      </c>
      <c r="B31" s="5" t="s">
        <v>36</v>
      </c>
      <c r="C31" s="9">
        <v>414.83</v>
      </c>
      <c r="D31" s="9">
        <v>622.8</v>
      </c>
      <c r="E31" s="9">
        <v>586.89</v>
      </c>
      <c r="F31" s="9">
        <v>716.53</v>
      </c>
      <c r="G31" s="9">
        <v>1195.57</v>
      </c>
      <c r="H31" s="9">
        <v>1389.43</v>
      </c>
      <c r="I31" s="9">
        <v>1949.15</v>
      </c>
      <c r="J31" s="9">
        <v>2704.5</v>
      </c>
      <c r="K31" s="9">
        <v>1969.45</v>
      </c>
      <c r="L31" s="9">
        <v>1896.18</v>
      </c>
      <c r="M31" s="9">
        <v>1314.72</v>
      </c>
      <c r="N31" s="9">
        <v>1567.81</v>
      </c>
      <c r="O31" s="10">
        <f t="shared" si="2"/>
        <v>2.7794036111178073</v>
      </c>
    </row>
    <row r="32" spans="1:15" ht="11.25" customHeight="1">
      <c r="A32" s="5">
        <v>25</v>
      </c>
      <c r="B32" s="5" t="s">
        <v>37</v>
      </c>
      <c r="C32" s="9">
        <v>333.6</v>
      </c>
      <c r="D32" s="9">
        <v>695.62</v>
      </c>
      <c r="E32" s="9">
        <v>572.03</v>
      </c>
      <c r="F32" s="9">
        <v>540.29</v>
      </c>
      <c r="G32" s="9">
        <v>644.97</v>
      </c>
      <c r="H32" s="9">
        <v>974.35</v>
      </c>
      <c r="I32" s="9">
        <v>1268.74</v>
      </c>
      <c r="J32" s="9">
        <v>894.95</v>
      </c>
      <c r="K32" s="9">
        <v>918.05</v>
      </c>
      <c r="L32" s="9">
        <v>967.7</v>
      </c>
      <c r="M32" s="9">
        <v>1324.19</v>
      </c>
      <c r="N32" s="9">
        <v>1559.47</v>
      </c>
      <c r="O32" s="10">
        <f t="shared" si="2"/>
        <v>3.6746702637889683</v>
      </c>
    </row>
    <row r="33" spans="1:15" ht="11.25" customHeight="1">
      <c r="A33" s="5">
        <v>26</v>
      </c>
      <c r="B33" s="5" t="s">
        <v>38</v>
      </c>
      <c r="C33" s="9">
        <v>79.33</v>
      </c>
      <c r="D33" s="9">
        <v>68.05</v>
      </c>
      <c r="E33" s="9">
        <v>43.63</v>
      </c>
      <c r="F33" s="9">
        <v>71.67</v>
      </c>
      <c r="G33" s="9">
        <v>81.99</v>
      </c>
      <c r="H33" s="9">
        <v>447.21</v>
      </c>
      <c r="I33" s="9">
        <v>988.91</v>
      </c>
      <c r="J33" s="9">
        <v>1379.19</v>
      </c>
      <c r="K33" s="9">
        <v>1486.41</v>
      </c>
      <c r="L33" s="9">
        <v>1408.03</v>
      </c>
      <c r="M33" s="9">
        <v>958.4</v>
      </c>
      <c r="N33" s="9">
        <v>1504.16</v>
      </c>
      <c r="O33" s="10">
        <f t="shared" si="2"/>
        <v>17.96079667212908</v>
      </c>
    </row>
    <row r="34" spans="1:15" ht="11.25" customHeight="1">
      <c r="A34" s="5">
        <v>27</v>
      </c>
      <c r="B34" s="5" t="s">
        <v>39</v>
      </c>
      <c r="C34" s="9">
        <v>295.13</v>
      </c>
      <c r="D34" s="9">
        <v>518.76</v>
      </c>
      <c r="E34" s="9">
        <v>479.91</v>
      </c>
      <c r="F34" s="9">
        <v>577.85</v>
      </c>
      <c r="G34" s="9">
        <v>620.29</v>
      </c>
      <c r="H34" s="9">
        <v>832.5</v>
      </c>
      <c r="I34" s="9">
        <v>841.03</v>
      </c>
      <c r="J34" s="9">
        <v>760.52</v>
      </c>
      <c r="K34" s="9">
        <v>627.75</v>
      </c>
      <c r="L34" s="9">
        <v>814.84</v>
      </c>
      <c r="M34" s="9">
        <v>1145.12</v>
      </c>
      <c r="N34" s="9">
        <v>1499.3</v>
      </c>
      <c r="O34" s="10">
        <f t="shared" si="2"/>
        <v>4.080134178158778</v>
      </c>
    </row>
    <row r="35" spans="1:15" ht="11.25" customHeight="1">
      <c r="A35" s="5">
        <v>28</v>
      </c>
      <c r="B35" s="5" t="s">
        <v>40</v>
      </c>
      <c r="C35" s="9">
        <v>285.68</v>
      </c>
      <c r="D35" s="9">
        <v>379.22</v>
      </c>
      <c r="E35" s="9">
        <v>377.34</v>
      </c>
      <c r="F35" s="9">
        <v>376.71</v>
      </c>
      <c r="G35" s="9">
        <v>433.21</v>
      </c>
      <c r="H35" s="9">
        <v>636.64</v>
      </c>
      <c r="I35" s="9">
        <v>774.76</v>
      </c>
      <c r="J35" s="9">
        <v>756.33</v>
      </c>
      <c r="K35" s="9">
        <v>752.15</v>
      </c>
      <c r="L35" s="9">
        <v>760.5</v>
      </c>
      <c r="M35" s="9">
        <v>606.73</v>
      </c>
      <c r="N35" s="9">
        <v>1484.45</v>
      </c>
      <c r="O35" s="10">
        <f t="shared" si="2"/>
        <v>4.196198543825259</v>
      </c>
    </row>
    <row r="36" spans="1:15" ht="11.25" customHeight="1">
      <c r="A36" s="5">
        <v>29</v>
      </c>
      <c r="B36" s="5" t="s">
        <v>41</v>
      </c>
      <c r="C36" s="9">
        <v>136.08</v>
      </c>
      <c r="D36" s="9">
        <v>205.78</v>
      </c>
      <c r="E36" s="9">
        <v>194.5</v>
      </c>
      <c r="F36" s="9">
        <v>225.7</v>
      </c>
      <c r="G36" s="9">
        <v>336.56</v>
      </c>
      <c r="H36" s="9">
        <v>524.57</v>
      </c>
      <c r="I36" s="9">
        <v>675.81</v>
      </c>
      <c r="J36" s="9">
        <v>655.6</v>
      </c>
      <c r="K36" s="9">
        <v>769.26</v>
      </c>
      <c r="L36" s="9">
        <v>874.16</v>
      </c>
      <c r="M36" s="9">
        <v>1065.51</v>
      </c>
      <c r="N36" s="9">
        <v>1426.05</v>
      </c>
      <c r="O36" s="10">
        <f t="shared" si="2"/>
        <v>9.479497354497353</v>
      </c>
    </row>
    <row r="37" spans="1:15" ht="11.25" customHeight="1">
      <c r="A37" s="5">
        <v>30</v>
      </c>
      <c r="B37" s="5" t="s">
        <v>42</v>
      </c>
      <c r="C37" s="9">
        <v>274.15</v>
      </c>
      <c r="D37" s="9">
        <v>504.62</v>
      </c>
      <c r="E37" s="9">
        <v>419.32</v>
      </c>
      <c r="F37" s="9">
        <v>367.26</v>
      </c>
      <c r="G37" s="9">
        <v>660.78</v>
      </c>
      <c r="H37" s="9">
        <v>775.01</v>
      </c>
      <c r="I37" s="9">
        <v>1247.48</v>
      </c>
      <c r="J37" s="9">
        <v>960.23</v>
      </c>
      <c r="K37" s="9">
        <v>805.05</v>
      </c>
      <c r="L37" s="9">
        <v>1341.7</v>
      </c>
      <c r="M37" s="9">
        <v>1193.99</v>
      </c>
      <c r="N37" s="9">
        <v>1383.25</v>
      </c>
      <c r="O37" s="10">
        <f t="shared" si="2"/>
        <v>4.045595476928689</v>
      </c>
    </row>
    <row r="38" spans="1:15" ht="11.25" customHeight="1">
      <c r="A38" s="5">
        <v>31</v>
      </c>
      <c r="B38" s="5" t="s">
        <v>43</v>
      </c>
      <c r="C38" s="9">
        <v>226.08</v>
      </c>
      <c r="D38" s="9">
        <v>376.79</v>
      </c>
      <c r="E38" s="9">
        <v>338.02</v>
      </c>
      <c r="F38" s="9">
        <v>349.49</v>
      </c>
      <c r="G38" s="9">
        <v>454.34</v>
      </c>
      <c r="H38" s="9">
        <v>701.71</v>
      </c>
      <c r="I38" s="9">
        <v>972.05</v>
      </c>
      <c r="J38" s="9">
        <v>735.99</v>
      </c>
      <c r="K38" s="9">
        <v>835.94</v>
      </c>
      <c r="L38" s="9">
        <v>823.22</v>
      </c>
      <c r="M38" s="9">
        <v>968.24</v>
      </c>
      <c r="N38" s="9">
        <v>1326.97</v>
      </c>
      <c r="O38" s="10">
        <f t="shared" si="2"/>
        <v>4.869470983722576</v>
      </c>
    </row>
    <row r="39" spans="1:15" ht="11.25" customHeight="1">
      <c r="A39" s="5">
        <v>32</v>
      </c>
      <c r="B39" s="5" t="s">
        <v>44</v>
      </c>
      <c r="C39" s="9">
        <v>161.53</v>
      </c>
      <c r="D39" s="9">
        <v>450.06</v>
      </c>
      <c r="E39" s="9">
        <v>470.14</v>
      </c>
      <c r="F39" s="9">
        <v>423.29</v>
      </c>
      <c r="G39" s="9">
        <v>396.52</v>
      </c>
      <c r="H39" s="9">
        <v>640.8</v>
      </c>
      <c r="I39" s="9">
        <v>968.72</v>
      </c>
      <c r="J39" s="9">
        <v>737.71</v>
      </c>
      <c r="K39" s="9">
        <v>656.98</v>
      </c>
      <c r="L39" s="9">
        <v>804.52</v>
      </c>
      <c r="M39" s="9">
        <v>999.38</v>
      </c>
      <c r="N39" s="9">
        <v>1308.39</v>
      </c>
      <c r="O39" s="10">
        <f t="shared" si="2"/>
        <v>7.099981427598589</v>
      </c>
    </row>
    <row r="40" spans="1:15" ht="11.25" customHeight="1">
      <c r="A40" s="5">
        <v>33</v>
      </c>
      <c r="B40" s="5" t="s">
        <v>45</v>
      </c>
      <c r="C40" s="9">
        <v>25.84</v>
      </c>
      <c r="D40" s="9">
        <v>9.12</v>
      </c>
      <c r="E40" s="9">
        <v>4.68</v>
      </c>
      <c r="F40" s="9">
        <v>34.65</v>
      </c>
      <c r="G40" s="9">
        <v>59.58</v>
      </c>
      <c r="H40" s="9">
        <v>168.41</v>
      </c>
      <c r="I40" s="9">
        <v>312.5</v>
      </c>
      <c r="J40" s="9">
        <v>347.99</v>
      </c>
      <c r="K40" s="9">
        <v>445.1</v>
      </c>
      <c r="L40" s="9">
        <v>939.97</v>
      </c>
      <c r="M40" s="9">
        <v>1163.99</v>
      </c>
      <c r="N40" s="9">
        <v>1271.38</v>
      </c>
      <c r="O40" s="10">
        <f t="shared" si="2"/>
        <v>48.202012383900936</v>
      </c>
    </row>
    <row r="41" spans="1:15" ht="11.25" customHeight="1">
      <c r="A41" s="5">
        <v>34</v>
      </c>
      <c r="B41" s="5" t="s">
        <v>46</v>
      </c>
      <c r="C41" s="9">
        <v>24.82</v>
      </c>
      <c r="D41" s="9">
        <v>24.34</v>
      </c>
      <c r="E41" s="9">
        <v>91.04</v>
      </c>
      <c r="F41" s="9">
        <v>306.1</v>
      </c>
      <c r="G41" s="9">
        <v>382.62</v>
      </c>
      <c r="H41" s="9">
        <v>524.54</v>
      </c>
      <c r="I41" s="9">
        <v>960.03</v>
      </c>
      <c r="J41" s="9">
        <v>972.3</v>
      </c>
      <c r="K41" s="9">
        <v>659.77</v>
      </c>
      <c r="L41" s="9">
        <v>680.61</v>
      </c>
      <c r="M41" s="9">
        <v>951</v>
      </c>
      <c r="N41" s="9">
        <v>1133.89</v>
      </c>
      <c r="O41" s="10">
        <f t="shared" si="2"/>
        <v>44.68452860596294</v>
      </c>
    </row>
    <row r="42" spans="1:15" ht="11.25" customHeight="1">
      <c r="A42" s="5">
        <v>35</v>
      </c>
      <c r="B42" s="5" t="s">
        <v>47</v>
      </c>
      <c r="C42" s="9">
        <v>176.87</v>
      </c>
      <c r="D42" s="9">
        <v>184.26</v>
      </c>
      <c r="E42" s="9">
        <v>213.83</v>
      </c>
      <c r="F42" s="9">
        <v>221.75</v>
      </c>
      <c r="G42" s="9">
        <v>213.67</v>
      </c>
      <c r="H42" s="9">
        <v>401.66</v>
      </c>
      <c r="I42" s="9">
        <v>1017.69</v>
      </c>
      <c r="J42" s="9">
        <v>916.76</v>
      </c>
      <c r="K42" s="9">
        <v>1565.88</v>
      </c>
      <c r="L42" s="9">
        <v>1335.18</v>
      </c>
      <c r="M42" s="9">
        <v>978.98</v>
      </c>
      <c r="N42" s="9">
        <v>1088.95</v>
      </c>
      <c r="O42" s="10">
        <f t="shared" si="2"/>
        <v>5.156781817153842</v>
      </c>
    </row>
    <row r="43" spans="1:15" ht="11.25" customHeight="1">
      <c r="A43" s="5">
        <v>36</v>
      </c>
      <c r="B43" s="5" t="s">
        <v>48</v>
      </c>
      <c r="C43" s="9">
        <v>70.99</v>
      </c>
      <c r="D43" s="9">
        <v>153.71</v>
      </c>
      <c r="E43" s="9">
        <v>147.92</v>
      </c>
      <c r="F43" s="9">
        <v>142.7</v>
      </c>
      <c r="G43" s="9">
        <v>129.28</v>
      </c>
      <c r="H43" s="9">
        <v>358</v>
      </c>
      <c r="I43" s="9">
        <v>548.18</v>
      </c>
      <c r="J43" s="9">
        <v>372.28</v>
      </c>
      <c r="K43" s="9">
        <v>485.85</v>
      </c>
      <c r="L43" s="9">
        <v>592</v>
      </c>
      <c r="M43" s="9">
        <v>727.25</v>
      </c>
      <c r="N43" s="9">
        <v>1001.56</v>
      </c>
      <c r="O43" s="10">
        <f t="shared" si="2"/>
        <v>13.108465981124102</v>
      </c>
    </row>
    <row r="44" spans="1:15" ht="11.25" customHeight="1">
      <c r="A44" s="5">
        <v>37</v>
      </c>
      <c r="B44" s="5" t="s">
        <v>49</v>
      </c>
      <c r="C44" s="9">
        <v>115.01</v>
      </c>
      <c r="D44" s="9">
        <v>169.49</v>
      </c>
      <c r="E44" s="9">
        <v>180.3</v>
      </c>
      <c r="F44" s="9">
        <v>217.09</v>
      </c>
      <c r="G44" s="9">
        <v>432.73</v>
      </c>
      <c r="H44" s="9">
        <v>551.73</v>
      </c>
      <c r="I44" s="9">
        <v>596.8</v>
      </c>
      <c r="J44" s="9">
        <v>533.4</v>
      </c>
      <c r="K44" s="9">
        <v>720</v>
      </c>
      <c r="L44" s="9">
        <v>908.4</v>
      </c>
      <c r="M44" s="9">
        <v>598.61</v>
      </c>
      <c r="N44" s="9">
        <v>796.08</v>
      </c>
      <c r="O44" s="10">
        <f t="shared" si="2"/>
        <v>5.921832884097035</v>
      </c>
    </row>
    <row r="45" spans="1:15" ht="11.25" customHeight="1">
      <c r="A45" s="5">
        <v>38</v>
      </c>
      <c r="B45" s="5" t="s">
        <v>50</v>
      </c>
      <c r="C45" s="9">
        <v>109.91</v>
      </c>
      <c r="D45" s="9">
        <v>281.63</v>
      </c>
      <c r="E45" s="9">
        <v>404.62</v>
      </c>
      <c r="F45" s="9">
        <v>346.37</v>
      </c>
      <c r="G45" s="9">
        <v>319.61</v>
      </c>
      <c r="H45" s="9">
        <v>531.25</v>
      </c>
      <c r="I45" s="9">
        <v>482.4</v>
      </c>
      <c r="J45" s="9">
        <v>356.11</v>
      </c>
      <c r="K45" s="9">
        <v>309.88</v>
      </c>
      <c r="L45" s="9">
        <v>367.81</v>
      </c>
      <c r="M45" s="9">
        <v>366.56</v>
      </c>
      <c r="N45" s="9">
        <v>691.48</v>
      </c>
      <c r="O45" s="10">
        <f t="shared" si="2"/>
        <v>5.2913292694022385</v>
      </c>
    </row>
    <row r="46" spans="1:15" ht="11.25" customHeight="1">
      <c r="A46" s="5">
        <v>39</v>
      </c>
      <c r="B46" s="5" t="s">
        <v>51</v>
      </c>
      <c r="C46" s="9">
        <v>179.53</v>
      </c>
      <c r="D46" s="9">
        <v>169.41</v>
      </c>
      <c r="E46" s="9">
        <v>109.29</v>
      </c>
      <c r="F46" s="9">
        <v>132.87</v>
      </c>
      <c r="G46" s="9">
        <v>146.16</v>
      </c>
      <c r="H46" s="9">
        <v>225.88</v>
      </c>
      <c r="I46" s="9">
        <v>274.23</v>
      </c>
      <c r="J46" s="9">
        <v>338.99</v>
      </c>
      <c r="K46" s="9">
        <v>437.55</v>
      </c>
      <c r="L46" s="9">
        <v>559.51</v>
      </c>
      <c r="M46" s="9">
        <v>513.47</v>
      </c>
      <c r="N46" s="9">
        <v>619.65</v>
      </c>
      <c r="O46" s="10">
        <f t="shared" si="2"/>
        <v>2.451512282069849</v>
      </c>
    </row>
    <row r="47" spans="1:15" ht="11.25" customHeight="1">
      <c r="A47" s="5">
        <v>40</v>
      </c>
      <c r="B47" s="5" t="s">
        <v>52</v>
      </c>
      <c r="C47" s="9">
        <v>183.06</v>
      </c>
      <c r="D47" s="9">
        <v>255.62</v>
      </c>
      <c r="E47" s="9">
        <v>261.36</v>
      </c>
      <c r="F47" s="9">
        <v>289.79</v>
      </c>
      <c r="G47" s="9">
        <v>344.83</v>
      </c>
      <c r="H47" s="9">
        <v>539.94</v>
      </c>
      <c r="I47" s="9">
        <v>847.59</v>
      </c>
      <c r="J47" s="9">
        <v>650.89</v>
      </c>
      <c r="K47" s="9">
        <v>481.23</v>
      </c>
      <c r="L47" s="9">
        <v>482.53</v>
      </c>
      <c r="M47" s="9">
        <v>512.47</v>
      </c>
      <c r="N47" s="9">
        <v>616.18</v>
      </c>
      <c r="O47" s="10">
        <f t="shared" si="2"/>
        <v>2.366000218507593</v>
      </c>
    </row>
    <row r="48" spans="1:15" ht="11.25" customHeight="1">
      <c r="A48" s="5">
        <v>41</v>
      </c>
      <c r="B48" s="5" t="s">
        <v>53</v>
      </c>
      <c r="C48" s="9">
        <v>129.23</v>
      </c>
      <c r="D48" s="9">
        <v>154.52</v>
      </c>
      <c r="E48" s="9">
        <v>148.7</v>
      </c>
      <c r="F48" s="9">
        <v>142.02</v>
      </c>
      <c r="G48" s="9">
        <v>205.52</v>
      </c>
      <c r="H48" s="9">
        <v>253.46</v>
      </c>
      <c r="I48" s="9">
        <v>378.29</v>
      </c>
      <c r="J48" s="9">
        <v>290.19</v>
      </c>
      <c r="K48" s="9">
        <v>427.16</v>
      </c>
      <c r="L48" s="9">
        <v>449.85</v>
      </c>
      <c r="M48" s="9">
        <v>420.7</v>
      </c>
      <c r="N48" s="9">
        <v>570.29</v>
      </c>
      <c r="O48" s="10">
        <f t="shared" si="2"/>
        <v>3.412984601098816</v>
      </c>
    </row>
    <row r="49" spans="1:15" ht="11.25" customHeight="1">
      <c r="A49" s="5">
        <v>42</v>
      </c>
      <c r="B49" s="5" t="s">
        <v>54</v>
      </c>
      <c r="C49" s="9">
        <v>256.17</v>
      </c>
      <c r="D49" s="9">
        <v>347.45</v>
      </c>
      <c r="E49" s="9">
        <v>322.49</v>
      </c>
      <c r="F49" s="9">
        <v>373.52</v>
      </c>
      <c r="G49" s="9">
        <v>489.8</v>
      </c>
      <c r="H49" s="9">
        <v>377.63</v>
      </c>
      <c r="I49" s="9">
        <v>472.98</v>
      </c>
      <c r="J49" s="9">
        <v>492.81</v>
      </c>
      <c r="K49" s="9">
        <v>465.19</v>
      </c>
      <c r="L49" s="9">
        <v>564.11</v>
      </c>
      <c r="M49" s="9">
        <v>558.22</v>
      </c>
      <c r="N49" s="9">
        <v>566.47</v>
      </c>
      <c r="O49" s="10">
        <f t="shared" si="2"/>
        <v>1.2113049927782331</v>
      </c>
    </row>
    <row r="50" spans="1:15" ht="11.25" customHeight="1">
      <c r="A50" s="5">
        <v>43</v>
      </c>
      <c r="B50" s="5" t="s">
        <v>55</v>
      </c>
      <c r="C50" s="9">
        <v>19.43</v>
      </c>
      <c r="D50" s="9">
        <v>48.96</v>
      </c>
      <c r="E50" s="9">
        <v>56.39</v>
      </c>
      <c r="F50" s="9">
        <v>46.6</v>
      </c>
      <c r="G50" s="9">
        <v>45.15</v>
      </c>
      <c r="H50" s="9">
        <v>148.96</v>
      </c>
      <c r="I50" s="9">
        <v>475.09</v>
      </c>
      <c r="J50" s="9">
        <v>528.31</v>
      </c>
      <c r="K50" s="9">
        <v>377.88</v>
      </c>
      <c r="L50" s="9">
        <v>490.7</v>
      </c>
      <c r="M50" s="9">
        <v>360.86</v>
      </c>
      <c r="N50" s="9">
        <v>530.1</v>
      </c>
      <c r="O50" s="10">
        <f t="shared" si="2"/>
        <v>26.28255275347401</v>
      </c>
    </row>
    <row r="51" spans="1:15" ht="11.25" customHeight="1">
      <c r="A51" s="5">
        <v>44</v>
      </c>
      <c r="B51" s="5" t="s">
        <v>56</v>
      </c>
      <c r="C51" s="9">
        <v>120.71</v>
      </c>
      <c r="D51" s="9">
        <v>182.16</v>
      </c>
      <c r="E51" s="9">
        <v>188.37</v>
      </c>
      <c r="F51" s="9">
        <v>208.49</v>
      </c>
      <c r="G51" s="9">
        <v>250.74</v>
      </c>
      <c r="H51" s="9">
        <v>371.26</v>
      </c>
      <c r="I51" s="9">
        <v>502.93</v>
      </c>
      <c r="J51" s="9">
        <v>486.86</v>
      </c>
      <c r="K51" s="9">
        <v>398.62</v>
      </c>
      <c r="L51" s="9">
        <v>426.01</v>
      </c>
      <c r="M51" s="9">
        <v>468.61</v>
      </c>
      <c r="N51" s="9">
        <v>527.94</v>
      </c>
      <c r="O51" s="10">
        <f t="shared" si="2"/>
        <v>3.3736227321680063</v>
      </c>
    </row>
    <row r="52" spans="1:15" ht="11.25" customHeight="1">
      <c r="A52" s="5">
        <v>45</v>
      </c>
      <c r="B52" s="5" t="s">
        <v>57</v>
      </c>
      <c r="C52" s="9">
        <v>153.53</v>
      </c>
      <c r="D52" s="9">
        <v>228.24</v>
      </c>
      <c r="E52" s="9">
        <v>230.21</v>
      </c>
      <c r="F52" s="9">
        <v>132.86</v>
      </c>
      <c r="G52" s="9">
        <v>202.59</v>
      </c>
      <c r="H52" s="9">
        <v>547.85</v>
      </c>
      <c r="I52" s="9">
        <v>517.94</v>
      </c>
      <c r="J52" s="9">
        <v>367.04</v>
      </c>
      <c r="K52" s="9">
        <v>413.66</v>
      </c>
      <c r="L52" s="9">
        <v>377.54</v>
      </c>
      <c r="M52" s="9">
        <v>431.67</v>
      </c>
      <c r="N52" s="9">
        <v>511.69</v>
      </c>
      <c r="O52" s="10">
        <f t="shared" si="2"/>
        <v>2.332833973816192</v>
      </c>
    </row>
    <row r="53" spans="1:15" ht="11.25" customHeight="1">
      <c r="A53" s="5">
        <v>46</v>
      </c>
      <c r="B53" s="5" t="s">
        <v>58</v>
      </c>
      <c r="C53" s="9">
        <v>21.66</v>
      </c>
      <c r="D53" s="9">
        <v>39.16</v>
      </c>
      <c r="E53" s="9">
        <v>73.12</v>
      </c>
      <c r="F53" s="9">
        <v>92.71</v>
      </c>
      <c r="G53" s="9">
        <v>92.71</v>
      </c>
      <c r="H53" s="9">
        <v>205.4</v>
      </c>
      <c r="I53" s="9">
        <v>273.51</v>
      </c>
      <c r="J53" s="9">
        <v>386.5</v>
      </c>
      <c r="K53" s="9">
        <v>158</v>
      </c>
      <c r="L53" s="9">
        <v>193.25</v>
      </c>
      <c r="M53" s="9">
        <v>111.31</v>
      </c>
      <c r="N53" s="9">
        <v>438.47</v>
      </c>
      <c r="O53" s="10">
        <f t="shared" si="2"/>
        <v>19.24330563250231</v>
      </c>
    </row>
    <row r="54" spans="1:15" ht="11.25" customHeight="1">
      <c r="A54" s="5">
        <v>47</v>
      </c>
      <c r="B54" s="5" t="s">
        <v>59</v>
      </c>
      <c r="C54" s="9">
        <v>85.46</v>
      </c>
      <c r="D54" s="9">
        <v>84.6</v>
      </c>
      <c r="E54" s="9">
        <v>338.61</v>
      </c>
      <c r="F54" s="9">
        <v>251.31</v>
      </c>
      <c r="G54" s="9">
        <v>198.37</v>
      </c>
      <c r="H54" s="9">
        <v>264.71</v>
      </c>
      <c r="I54" s="9">
        <v>303.62</v>
      </c>
      <c r="J54" s="9">
        <v>421.34</v>
      </c>
      <c r="K54" s="9">
        <v>443.18</v>
      </c>
      <c r="L54" s="9">
        <v>362.44</v>
      </c>
      <c r="M54" s="9">
        <v>354.29</v>
      </c>
      <c r="N54" s="9">
        <v>436.81</v>
      </c>
      <c r="O54" s="10">
        <f t="shared" si="2"/>
        <v>4.111280131055465</v>
      </c>
    </row>
    <row r="55" spans="1:15" ht="11.25" customHeight="1">
      <c r="A55" s="5">
        <v>48</v>
      </c>
      <c r="B55" s="5" t="s">
        <v>60</v>
      </c>
      <c r="C55" s="9">
        <v>129.81</v>
      </c>
      <c r="D55" s="9">
        <v>316.5</v>
      </c>
      <c r="E55" s="9">
        <v>279.47</v>
      </c>
      <c r="F55" s="9">
        <v>201.26</v>
      </c>
      <c r="G55" s="9">
        <v>265.55</v>
      </c>
      <c r="H55" s="9">
        <v>534.6</v>
      </c>
      <c r="I55" s="9">
        <v>673.59</v>
      </c>
      <c r="J55" s="9">
        <v>377.01</v>
      </c>
      <c r="K55" s="9">
        <v>222.2</v>
      </c>
      <c r="L55" s="9">
        <v>238.31</v>
      </c>
      <c r="M55" s="9">
        <v>315.96</v>
      </c>
      <c r="N55" s="9">
        <v>344.29</v>
      </c>
      <c r="O55" s="10">
        <f t="shared" si="2"/>
        <v>1.6522609968415378</v>
      </c>
    </row>
    <row r="56" spans="1:15" ht="11.25" customHeight="1">
      <c r="A56" s="5">
        <v>49</v>
      </c>
      <c r="B56" s="5" t="s">
        <v>61</v>
      </c>
      <c r="C56" s="9">
        <v>78.18</v>
      </c>
      <c r="D56" s="9">
        <v>75.01</v>
      </c>
      <c r="E56" s="9">
        <v>70.78</v>
      </c>
      <c r="F56" s="9">
        <v>103.85</v>
      </c>
      <c r="G56" s="9">
        <v>140.4</v>
      </c>
      <c r="H56" s="9">
        <v>225.98</v>
      </c>
      <c r="I56" s="9">
        <v>368.3</v>
      </c>
      <c r="J56" s="9">
        <v>315.84</v>
      </c>
      <c r="K56" s="9">
        <v>257.6</v>
      </c>
      <c r="L56" s="9">
        <v>287.68</v>
      </c>
      <c r="M56" s="9">
        <v>272</v>
      </c>
      <c r="N56" s="9">
        <v>300.8</v>
      </c>
      <c r="O56" s="10">
        <f t="shared" si="2"/>
        <v>2.8475313379380913</v>
      </c>
    </row>
    <row r="57" spans="1:15" ht="11.25" customHeight="1">
      <c r="A57" s="5">
        <v>50</v>
      </c>
      <c r="B57" s="5" t="s">
        <v>62</v>
      </c>
      <c r="C57" s="9">
        <v>32.15</v>
      </c>
      <c r="D57" s="9">
        <v>34.58</v>
      </c>
      <c r="E57" s="9">
        <v>31.89</v>
      </c>
      <c r="F57" s="9">
        <v>15.11</v>
      </c>
      <c r="G57" s="9">
        <v>12.46</v>
      </c>
      <c r="H57" s="9">
        <v>6.88</v>
      </c>
      <c r="I57" s="9">
        <v>7.89</v>
      </c>
      <c r="J57" s="9">
        <v>7.54</v>
      </c>
      <c r="K57" s="9">
        <v>7.54</v>
      </c>
      <c r="L57" s="9">
        <v>56.76</v>
      </c>
      <c r="M57" s="9">
        <v>86.66</v>
      </c>
      <c r="N57" s="9">
        <v>296.27</v>
      </c>
      <c r="O57" s="10">
        <f t="shared" si="2"/>
        <v>8.215241057542768</v>
      </c>
    </row>
    <row r="58" spans="1:15" ht="11.25" customHeight="1">
      <c r="A58" s="5">
        <v>51</v>
      </c>
      <c r="B58" s="5" t="s">
        <v>63</v>
      </c>
      <c r="C58" s="9">
        <v>22.48</v>
      </c>
      <c r="D58" s="9">
        <v>40.33</v>
      </c>
      <c r="E58" s="9">
        <v>39.01</v>
      </c>
      <c r="F58" s="9">
        <v>44.29</v>
      </c>
      <c r="G58" s="9">
        <v>45.29</v>
      </c>
      <c r="H58" s="9">
        <v>48.92</v>
      </c>
      <c r="I58" s="9">
        <v>58.05</v>
      </c>
      <c r="J58" s="9">
        <v>83.49</v>
      </c>
      <c r="K58" s="9">
        <v>96.8</v>
      </c>
      <c r="L58" s="9">
        <v>175.5</v>
      </c>
      <c r="M58" s="9">
        <v>198.45</v>
      </c>
      <c r="N58" s="9">
        <v>288</v>
      </c>
      <c r="O58" s="10">
        <f t="shared" si="2"/>
        <v>11.811387900355871</v>
      </c>
    </row>
    <row r="59" spans="1:15" ht="11.25" customHeight="1">
      <c r="A59" s="5">
        <v>52</v>
      </c>
      <c r="B59" s="5" t="s">
        <v>64</v>
      </c>
      <c r="C59" s="9">
        <v>26.78</v>
      </c>
      <c r="D59" s="9">
        <v>41.55</v>
      </c>
      <c r="E59" s="9">
        <v>58.26</v>
      </c>
      <c r="F59" s="9">
        <v>42.07</v>
      </c>
      <c r="G59" s="9">
        <v>54.17</v>
      </c>
      <c r="H59" s="9">
        <v>61.05</v>
      </c>
      <c r="I59" s="9">
        <v>84.73</v>
      </c>
      <c r="J59" s="9">
        <v>104.3</v>
      </c>
      <c r="K59" s="9">
        <v>88.71</v>
      </c>
      <c r="L59" s="9">
        <v>97.72</v>
      </c>
      <c r="M59" s="9">
        <v>232.17</v>
      </c>
      <c r="N59" s="9">
        <v>270.16</v>
      </c>
      <c r="O59" s="10">
        <f t="shared" si="2"/>
        <v>9.088125466766243</v>
      </c>
    </row>
    <row r="60" spans="1:15" ht="11.25" customHeight="1">
      <c r="A60" s="5">
        <v>53</v>
      </c>
      <c r="B60" s="5" t="s">
        <v>65</v>
      </c>
      <c r="C60" s="9">
        <v>63.75</v>
      </c>
      <c r="D60" s="9">
        <v>65.66</v>
      </c>
      <c r="E60" s="9">
        <v>63.43</v>
      </c>
      <c r="F60" s="9">
        <v>70.1</v>
      </c>
      <c r="G60" s="9">
        <v>108.02</v>
      </c>
      <c r="H60" s="9">
        <v>185.32</v>
      </c>
      <c r="I60" s="9">
        <v>254.16</v>
      </c>
      <c r="J60" s="9">
        <v>253.74</v>
      </c>
      <c r="K60" s="9">
        <v>182.55</v>
      </c>
      <c r="L60" s="9">
        <v>176.21</v>
      </c>
      <c r="M60" s="9">
        <v>197.49</v>
      </c>
      <c r="N60" s="9">
        <v>259.37</v>
      </c>
      <c r="O60" s="10">
        <f t="shared" si="2"/>
        <v>3.0685490196078433</v>
      </c>
    </row>
    <row r="61" spans="1:15" ht="11.25" customHeight="1">
      <c r="A61" s="5">
        <v>54</v>
      </c>
      <c r="B61" s="5" t="s">
        <v>66</v>
      </c>
      <c r="C61" s="9">
        <v>30.11</v>
      </c>
      <c r="D61" s="9">
        <v>50.69</v>
      </c>
      <c r="E61" s="9">
        <v>87.22</v>
      </c>
      <c r="F61" s="9">
        <v>105.66</v>
      </c>
      <c r="G61" s="9">
        <v>198.29</v>
      </c>
      <c r="H61" s="9">
        <v>300.75</v>
      </c>
      <c r="I61" s="9">
        <v>218.6</v>
      </c>
      <c r="J61" s="9">
        <v>148.8</v>
      </c>
      <c r="K61" s="9">
        <v>122.34</v>
      </c>
      <c r="L61" s="9">
        <v>150.86</v>
      </c>
      <c r="M61" s="9">
        <v>175.56</v>
      </c>
      <c r="N61" s="9">
        <v>233.03</v>
      </c>
      <c r="O61" s="10">
        <f t="shared" si="2"/>
        <v>6.7392892726668885</v>
      </c>
    </row>
    <row r="62" spans="1:15" ht="11.25" customHeight="1">
      <c r="A62" s="5">
        <v>55</v>
      </c>
      <c r="B62" s="5" t="s">
        <v>67</v>
      </c>
      <c r="C62" s="9">
        <v>71.18</v>
      </c>
      <c r="D62" s="9">
        <v>133.92</v>
      </c>
      <c r="E62" s="9">
        <v>146.28</v>
      </c>
      <c r="F62" s="9">
        <v>88.59</v>
      </c>
      <c r="G62" s="9">
        <v>101.37</v>
      </c>
      <c r="H62" s="9">
        <v>115.79</v>
      </c>
      <c r="I62" s="9">
        <v>89.62</v>
      </c>
      <c r="J62" s="9">
        <v>66.85</v>
      </c>
      <c r="K62" s="9">
        <v>68.56</v>
      </c>
      <c r="L62" s="9">
        <v>102.84</v>
      </c>
      <c r="M62" s="9">
        <v>127.69</v>
      </c>
      <c r="N62" s="9">
        <v>202.59</v>
      </c>
      <c r="O62" s="10">
        <f t="shared" si="2"/>
        <v>1.8461646529924134</v>
      </c>
    </row>
    <row r="63" spans="1:15" ht="11.25" customHeight="1">
      <c r="A63" s="5">
        <v>56</v>
      </c>
      <c r="B63" s="5" t="s">
        <v>68</v>
      </c>
      <c r="C63" s="9">
        <v>10.39</v>
      </c>
      <c r="D63" s="9">
        <v>59</v>
      </c>
      <c r="E63" s="9">
        <v>96.31</v>
      </c>
      <c r="F63" s="9">
        <v>110.84</v>
      </c>
      <c r="G63" s="9">
        <v>175.68</v>
      </c>
      <c r="H63" s="9">
        <v>325.78</v>
      </c>
      <c r="I63" s="9">
        <v>240.58</v>
      </c>
      <c r="J63" s="9">
        <v>257.82</v>
      </c>
      <c r="K63" s="9">
        <v>149.26</v>
      </c>
      <c r="L63" s="9">
        <v>164.89</v>
      </c>
      <c r="M63" s="9">
        <v>166.22</v>
      </c>
      <c r="N63" s="9">
        <v>188.83</v>
      </c>
      <c r="O63" s="10">
        <f t="shared" si="2"/>
        <v>17.174205967276226</v>
      </c>
    </row>
    <row r="64" spans="1:15" ht="11.25" customHeight="1">
      <c r="A64" s="5">
        <v>57</v>
      </c>
      <c r="B64" s="5" t="s">
        <v>69</v>
      </c>
      <c r="C64" s="9">
        <v>52.46</v>
      </c>
      <c r="D64" s="9">
        <v>84.59</v>
      </c>
      <c r="E64" s="9">
        <v>93.28</v>
      </c>
      <c r="F64" s="9">
        <v>69.05</v>
      </c>
      <c r="G64" s="9">
        <v>72.99</v>
      </c>
      <c r="H64" s="9">
        <v>96.61</v>
      </c>
      <c r="I64" s="9">
        <v>124.48</v>
      </c>
      <c r="J64" s="9">
        <v>81.64</v>
      </c>
      <c r="K64" s="9">
        <v>115.9</v>
      </c>
      <c r="L64" s="9">
        <v>77.27</v>
      </c>
      <c r="M64" s="9">
        <v>109.59</v>
      </c>
      <c r="N64" s="9">
        <v>148.16</v>
      </c>
      <c r="O64" s="10">
        <f t="shared" si="2"/>
        <v>1.8242470453678994</v>
      </c>
    </row>
    <row r="65" spans="1:15" ht="11.25" customHeight="1">
      <c r="A65" s="5">
        <v>58</v>
      </c>
      <c r="B65" s="5" t="s">
        <v>70</v>
      </c>
      <c r="C65" s="9">
        <v>74.55</v>
      </c>
      <c r="D65" s="9">
        <v>178.08</v>
      </c>
      <c r="E65" s="9">
        <v>164</v>
      </c>
      <c r="F65" s="9">
        <v>138.49</v>
      </c>
      <c r="G65" s="9">
        <v>96.91</v>
      </c>
      <c r="H65" s="9">
        <v>120.43</v>
      </c>
      <c r="I65" s="9">
        <v>337.94</v>
      </c>
      <c r="J65" s="9">
        <v>161.24</v>
      </c>
      <c r="K65" s="9">
        <v>110.53</v>
      </c>
      <c r="L65" s="9">
        <v>97.85</v>
      </c>
      <c r="M65" s="9">
        <v>102.81</v>
      </c>
      <c r="N65" s="9">
        <v>124.03</v>
      </c>
      <c r="O65" s="10">
        <f t="shared" si="2"/>
        <v>0.6637156270959088</v>
      </c>
    </row>
    <row r="66" spans="1:15" ht="11.25" customHeight="1">
      <c r="A66" s="5">
        <v>59</v>
      </c>
      <c r="B66" s="5" t="s">
        <v>71</v>
      </c>
      <c r="C66" s="9">
        <v>7.72</v>
      </c>
      <c r="D66" s="9">
        <v>6.35</v>
      </c>
      <c r="E66" s="9">
        <v>9.26</v>
      </c>
      <c r="F66" s="9">
        <v>17.89</v>
      </c>
      <c r="G66" s="9">
        <v>20.6</v>
      </c>
      <c r="H66" s="9">
        <v>43.36</v>
      </c>
      <c r="I66" s="9">
        <v>202.81</v>
      </c>
      <c r="J66" s="9">
        <v>159.35</v>
      </c>
      <c r="K66" s="9">
        <v>447.5</v>
      </c>
      <c r="L66" s="9">
        <v>183.83</v>
      </c>
      <c r="M66" s="9">
        <v>76.4</v>
      </c>
      <c r="N66" s="9">
        <v>113.69</v>
      </c>
      <c r="O66" s="10">
        <f t="shared" si="2"/>
        <v>13.726683937823834</v>
      </c>
    </row>
    <row r="67" spans="1:15" ht="11.25" customHeight="1">
      <c r="A67" s="5">
        <v>60</v>
      </c>
      <c r="B67" s="5" t="s">
        <v>72</v>
      </c>
      <c r="C67" s="9">
        <v>14.26</v>
      </c>
      <c r="D67" s="9">
        <v>11.91</v>
      </c>
      <c r="E67" s="9">
        <v>52.84</v>
      </c>
      <c r="F67" s="9">
        <v>120.36</v>
      </c>
      <c r="G67" s="9">
        <v>249.52</v>
      </c>
      <c r="H67" s="9">
        <v>345.13</v>
      </c>
      <c r="I67" s="9">
        <v>275.1</v>
      </c>
      <c r="J67" s="9">
        <v>209.32</v>
      </c>
      <c r="K67" s="9">
        <v>158.52</v>
      </c>
      <c r="L67" s="9">
        <v>116.94</v>
      </c>
      <c r="M67" s="9">
        <v>50.24</v>
      </c>
      <c r="N67" s="9">
        <v>102.15</v>
      </c>
      <c r="O67" s="10">
        <f t="shared" si="2"/>
        <v>6.163394109396915</v>
      </c>
    </row>
    <row r="68" spans="1:15" ht="11.25" customHeight="1">
      <c r="A68" s="5">
        <v>61</v>
      </c>
      <c r="B68" s="5" t="s">
        <v>73</v>
      </c>
      <c r="C68" s="9">
        <v>8.92</v>
      </c>
      <c r="D68" s="9">
        <v>21.83</v>
      </c>
      <c r="E68" s="9">
        <v>67.18</v>
      </c>
      <c r="F68" s="9">
        <v>40.63</v>
      </c>
      <c r="G68" s="9">
        <v>62.95</v>
      </c>
      <c r="H68" s="9">
        <v>107.92</v>
      </c>
      <c r="I68" s="9">
        <v>92.05</v>
      </c>
      <c r="J68" s="9">
        <v>55.94</v>
      </c>
      <c r="K68" s="9">
        <v>45.61</v>
      </c>
      <c r="L68" s="9">
        <v>82.91</v>
      </c>
      <c r="M68" s="9">
        <v>87.04</v>
      </c>
      <c r="N68" s="9">
        <v>96.35</v>
      </c>
      <c r="O68" s="10">
        <f t="shared" si="2"/>
        <v>9.801569506726457</v>
      </c>
    </row>
    <row r="69" spans="1:15" ht="11.25" customHeight="1">
      <c r="A69" s="5">
        <v>62</v>
      </c>
      <c r="B69" s="5" t="s">
        <v>74</v>
      </c>
      <c r="C69" s="9">
        <v>23.29</v>
      </c>
      <c r="D69" s="9">
        <v>54.27</v>
      </c>
      <c r="E69" s="9">
        <v>88.13</v>
      </c>
      <c r="F69" s="9">
        <v>70.07</v>
      </c>
      <c r="G69" s="9">
        <v>163.94</v>
      </c>
      <c r="H69" s="9">
        <v>206.49</v>
      </c>
      <c r="I69" s="9">
        <v>327.01</v>
      </c>
      <c r="J69" s="9">
        <v>166.22</v>
      </c>
      <c r="K69" s="9">
        <v>124.83</v>
      </c>
      <c r="L69" s="9">
        <v>199.72</v>
      </c>
      <c r="M69" s="9">
        <v>84.71</v>
      </c>
      <c r="N69" s="9">
        <v>92.61</v>
      </c>
      <c r="O69" s="10">
        <f t="shared" si="2"/>
        <v>2.9763847144697295</v>
      </c>
    </row>
    <row r="70" spans="1:15" ht="11.25" customHeight="1">
      <c r="A70" s="5">
        <v>63</v>
      </c>
      <c r="B70" s="5" t="s">
        <v>75</v>
      </c>
      <c r="C70" s="9">
        <v>58.47</v>
      </c>
      <c r="D70" s="9">
        <v>39.05</v>
      </c>
      <c r="E70" s="9">
        <v>44.53</v>
      </c>
      <c r="F70" s="9">
        <v>31.24</v>
      </c>
      <c r="G70" s="9">
        <v>96.72</v>
      </c>
      <c r="H70" s="9">
        <v>118.98</v>
      </c>
      <c r="I70" s="9">
        <v>104.95</v>
      </c>
      <c r="J70" s="9">
        <v>102.65</v>
      </c>
      <c r="K70" s="9">
        <v>87.03</v>
      </c>
      <c r="L70" s="9">
        <v>101.16</v>
      </c>
      <c r="M70" s="9">
        <v>83.31</v>
      </c>
      <c r="N70" s="9">
        <v>90.15</v>
      </c>
      <c r="O70" s="10">
        <f t="shared" si="2"/>
        <v>0.5418163160595177</v>
      </c>
    </row>
    <row r="71" spans="1:15" ht="11.25" customHeight="1">
      <c r="A71" s="5">
        <v>64</v>
      </c>
      <c r="B71" s="5" t="s">
        <v>76</v>
      </c>
      <c r="C71" s="9">
        <v>47.52</v>
      </c>
      <c r="D71" s="9">
        <v>72.02</v>
      </c>
      <c r="E71" s="9">
        <v>64.13</v>
      </c>
      <c r="F71" s="9">
        <v>73.65</v>
      </c>
      <c r="G71" s="9">
        <v>73.48</v>
      </c>
      <c r="H71" s="9">
        <v>135.93</v>
      </c>
      <c r="I71" s="9">
        <v>175.42</v>
      </c>
      <c r="J71" s="9">
        <v>104.97</v>
      </c>
      <c r="K71" s="9">
        <v>74.85</v>
      </c>
      <c r="L71" s="9">
        <v>93.56</v>
      </c>
      <c r="M71" s="9">
        <v>79.53</v>
      </c>
      <c r="N71" s="9">
        <v>84.21</v>
      </c>
      <c r="O71" s="10">
        <f t="shared" si="2"/>
        <v>0.7720959595959593</v>
      </c>
    </row>
    <row r="72" spans="1:15" ht="11.25" customHeight="1">
      <c r="A72" s="5">
        <v>65</v>
      </c>
      <c r="B72" s="5" t="s">
        <v>77</v>
      </c>
      <c r="C72" s="9">
        <v>16.44</v>
      </c>
      <c r="D72" s="9">
        <v>54.54</v>
      </c>
      <c r="E72" s="9">
        <v>27.95</v>
      </c>
      <c r="F72" s="9">
        <v>17.12</v>
      </c>
      <c r="G72" s="9">
        <v>31.72</v>
      </c>
      <c r="H72" s="9">
        <v>40.91</v>
      </c>
      <c r="I72" s="9">
        <v>289.48</v>
      </c>
      <c r="J72" s="9">
        <v>173.6</v>
      </c>
      <c r="K72" s="9">
        <v>463.83</v>
      </c>
      <c r="L72" s="9">
        <v>282.4</v>
      </c>
      <c r="M72" s="9">
        <v>34.71</v>
      </c>
      <c r="N72" s="9">
        <v>74.15</v>
      </c>
      <c r="O72" s="10">
        <f t="shared" si="2"/>
        <v>3.5103406326034063</v>
      </c>
    </row>
    <row r="73" spans="1:15" ht="11.25" customHeight="1">
      <c r="A73" s="5">
        <v>66</v>
      </c>
      <c r="B73" s="5" t="s">
        <v>78</v>
      </c>
      <c r="C73" s="9">
        <v>573.62</v>
      </c>
      <c r="D73" s="9">
        <v>488.82</v>
      </c>
      <c r="E73" s="9">
        <v>439.89</v>
      </c>
      <c r="F73" s="9">
        <v>527.87</v>
      </c>
      <c r="G73" s="9">
        <v>439.89</v>
      </c>
      <c r="H73" s="9">
        <v>507.98</v>
      </c>
      <c r="I73" s="9">
        <v>22.46</v>
      </c>
      <c r="J73" s="9">
        <v>48.98</v>
      </c>
      <c r="K73" s="9">
        <v>93.15</v>
      </c>
      <c r="L73" s="9">
        <v>102.12</v>
      </c>
      <c r="M73" s="9">
        <v>54.65</v>
      </c>
      <c r="N73" s="9">
        <v>69.56</v>
      </c>
      <c r="O73" s="10">
        <f aca="true" t="shared" si="3" ref="O73:O83">N73/C73-1</f>
        <v>-0.8787350510791117</v>
      </c>
    </row>
    <row r="74" spans="1:15" ht="11.25" customHeight="1">
      <c r="A74" s="5">
        <v>67</v>
      </c>
      <c r="B74" s="5" t="s">
        <v>79</v>
      </c>
      <c r="C74" s="9">
        <v>10.79</v>
      </c>
      <c r="D74" s="9">
        <v>10.79</v>
      </c>
      <c r="E74" s="9">
        <v>10.79</v>
      </c>
      <c r="F74" s="9">
        <v>10.79</v>
      </c>
      <c r="G74" s="9">
        <v>44.45</v>
      </c>
      <c r="H74" s="9">
        <v>41.42</v>
      </c>
      <c r="I74" s="9">
        <v>91.73</v>
      </c>
      <c r="J74" s="9">
        <v>89.99</v>
      </c>
      <c r="K74" s="9">
        <v>60.45</v>
      </c>
      <c r="L74" s="9">
        <v>57.94</v>
      </c>
      <c r="M74" s="9">
        <v>57.9</v>
      </c>
      <c r="N74" s="9">
        <v>61.95</v>
      </c>
      <c r="O74" s="10">
        <f t="shared" si="3"/>
        <v>4.741427247451345</v>
      </c>
    </row>
    <row r="75" spans="1:15" ht="11.25" customHeight="1">
      <c r="A75" s="5">
        <v>68</v>
      </c>
      <c r="B75" s="5" t="s">
        <v>80</v>
      </c>
      <c r="C75" s="9">
        <v>12.66</v>
      </c>
      <c r="D75" s="9">
        <v>13.36</v>
      </c>
      <c r="E75" s="9">
        <v>20.01</v>
      </c>
      <c r="F75" s="9">
        <v>10.76</v>
      </c>
      <c r="G75" s="9">
        <v>13.52</v>
      </c>
      <c r="H75" s="9">
        <v>22.99</v>
      </c>
      <c r="I75" s="9">
        <v>34.62</v>
      </c>
      <c r="J75" s="9">
        <v>33.6</v>
      </c>
      <c r="K75" s="9">
        <v>31.68</v>
      </c>
      <c r="L75" s="9">
        <v>33.89</v>
      </c>
      <c r="M75" s="9">
        <v>34.94</v>
      </c>
      <c r="N75" s="9">
        <v>45.12</v>
      </c>
      <c r="O75" s="10">
        <f t="shared" si="3"/>
        <v>2.5639810426540284</v>
      </c>
    </row>
    <row r="76" spans="1:15" ht="11.25" customHeight="1">
      <c r="A76" s="5">
        <v>69</v>
      </c>
      <c r="B76" s="5" t="s">
        <v>81</v>
      </c>
      <c r="C76" s="9">
        <v>35</v>
      </c>
      <c r="D76" s="9">
        <v>35.58</v>
      </c>
      <c r="E76" s="9">
        <v>57.16</v>
      </c>
      <c r="F76" s="9">
        <v>50.74</v>
      </c>
      <c r="G76" s="9">
        <v>64.11</v>
      </c>
      <c r="H76" s="9">
        <v>70.24</v>
      </c>
      <c r="I76" s="9">
        <v>79.71</v>
      </c>
      <c r="J76" s="9">
        <v>42.29</v>
      </c>
      <c r="K76" s="9">
        <v>29.38</v>
      </c>
      <c r="L76" s="9">
        <v>32.17</v>
      </c>
      <c r="M76" s="9">
        <v>33.39</v>
      </c>
      <c r="N76" s="9">
        <v>40.85</v>
      </c>
      <c r="O76" s="10">
        <f t="shared" si="3"/>
        <v>0.16714285714285726</v>
      </c>
    </row>
    <row r="77" spans="1:15" ht="11.25" customHeight="1">
      <c r="A77" s="5">
        <v>70</v>
      </c>
      <c r="B77" s="5" t="s">
        <v>82</v>
      </c>
      <c r="C77" s="9">
        <v>3.03</v>
      </c>
      <c r="D77" s="9">
        <v>3.25</v>
      </c>
      <c r="E77" s="9">
        <v>2.92</v>
      </c>
      <c r="F77" s="9">
        <v>2.81</v>
      </c>
      <c r="G77" s="9">
        <v>10.01</v>
      </c>
      <c r="H77" s="9">
        <v>38.51</v>
      </c>
      <c r="I77" s="9">
        <v>59.77</v>
      </c>
      <c r="J77" s="9">
        <v>28.53</v>
      </c>
      <c r="K77" s="9">
        <v>20.43</v>
      </c>
      <c r="L77" s="9">
        <v>24.3</v>
      </c>
      <c r="M77" s="9">
        <v>19.89</v>
      </c>
      <c r="N77" s="9">
        <v>27.27</v>
      </c>
      <c r="O77" s="10">
        <f t="shared" si="3"/>
        <v>8</v>
      </c>
    </row>
    <row r="78" spans="1:15" ht="11.25" customHeight="1">
      <c r="A78" s="5">
        <v>71</v>
      </c>
      <c r="B78" s="5" t="s">
        <v>83</v>
      </c>
      <c r="C78" s="9">
        <v>4.81</v>
      </c>
      <c r="D78" s="9">
        <v>13.92</v>
      </c>
      <c r="E78" s="9">
        <v>28.47</v>
      </c>
      <c r="F78" s="9">
        <v>23.15</v>
      </c>
      <c r="G78" s="9">
        <v>15.69</v>
      </c>
      <c r="H78" s="9">
        <v>37.2</v>
      </c>
      <c r="I78" s="9">
        <v>54.58</v>
      </c>
      <c r="J78" s="9">
        <v>37.94</v>
      </c>
      <c r="K78" s="9">
        <v>48.03</v>
      </c>
      <c r="L78" s="9">
        <v>30.27</v>
      </c>
      <c r="M78" s="9">
        <v>20.99</v>
      </c>
      <c r="N78" s="9">
        <v>25.43</v>
      </c>
      <c r="O78" s="10">
        <f t="shared" si="3"/>
        <v>4.286902286902287</v>
      </c>
    </row>
    <row r="79" spans="1:15" ht="11.25" customHeight="1">
      <c r="A79" s="5">
        <v>72</v>
      </c>
      <c r="B79" s="5" t="s">
        <v>84</v>
      </c>
      <c r="C79" s="9">
        <v>9.85</v>
      </c>
      <c r="D79" s="9">
        <v>9.3</v>
      </c>
      <c r="E79" s="9">
        <v>9.77</v>
      </c>
      <c r="F79" s="9">
        <v>9.53</v>
      </c>
      <c r="G79" s="9">
        <v>11.45</v>
      </c>
      <c r="H79" s="9">
        <v>17.25</v>
      </c>
      <c r="I79" s="9">
        <v>23.52</v>
      </c>
      <c r="J79" s="9">
        <v>20.5</v>
      </c>
      <c r="K79" s="9">
        <v>16.46</v>
      </c>
      <c r="L79" s="9">
        <v>14.41</v>
      </c>
      <c r="M79" s="9">
        <v>12.96</v>
      </c>
      <c r="N79" s="9">
        <v>22.01</v>
      </c>
      <c r="O79" s="10">
        <f t="shared" si="3"/>
        <v>1.2345177664974623</v>
      </c>
    </row>
    <row r="80" spans="1:15" ht="11.25" customHeight="1">
      <c r="A80" s="5">
        <v>73</v>
      </c>
      <c r="B80" s="5" t="s">
        <v>85</v>
      </c>
      <c r="C80" s="9">
        <v>8.2</v>
      </c>
      <c r="D80" s="9">
        <v>9.55</v>
      </c>
      <c r="E80" s="9">
        <v>12.77</v>
      </c>
      <c r="F80" s="9">
        <v>9.05</v>
      </c>
      <c r="G80" s="9">
        <v>12.47</v>
      </c>
      <c r="H80" s="9">
        <v>29.18</v>
      </c>
      <c r="I80" s="9">
        <v>16.95</v>
      </c>
      <c r="J80" s="9">
        <v>18.13</v>
      </c>
      <c r="K80" s="9">
        <v>13.69</v>
      </c>
      <c r="L80" s="9">
        <v>23.63</v>
      </c>
      <c r="M80" s="9">
        <v>22.23</v>
      </c>
      <c r="N80" s="9">
        <v>17.2</v>
      </c>
      <c r="O80" s="10">
        <f t="shared" si="3"/>
        <v>1.0975609756097562</v>
      </c>
    </row>
    <row r="81" spans="1:15" ht="11.25" customHeight="1">
      <c r="A81" s="5">
        <v>74</v>
      </c>
      <c r="B81" s="5" t="s">
        <v>86</v>
      </c>
      <c r="C81" s="9">
        <v>71.04</v>
      </c>
      <c r="D81" s="9">
        <v>70.1</v>
      </c>
      <c r="E81" s="9">
        <v>38.94</v>
      </c>
      <c r="F81" s="9">
        <v>21.6</v>
      </c>
      <c r="G81" s="9">
        <v>4.87</v>
      </c>
      <c r="H81" s="9">
        <v>11.42</v>
      </c>
      <c r="I81" s="9">
        <v>17.02</v>
      </c>
      <c r="J81" s="9">
        <v>10.33</v>
      </c>
      <c r="K81" s="9">
        <v>9.74</v>
      </c>
      <c r="L81" s="9">
        <v>12.39</v>
      </c>
      <c r="M81" s="9">
        <v>10.41</v>
      </c>
      <c r="N81" s="9">
        <v>15.99</v>
      </c>
      <c r="O81" s="10">
        <f t="shared" si="3"/>
        <v>-0.7749155405405406</v>
      </c>
    </row>
    <row r="82" spans="1:15" ht="11.25" customHeight="1">
      <c r="A82" s="5">
        <v>75</v>
      </c>
      <c r="B82" s="5" t="s">
        <v>87</v>
      </c>
      <c r="C82" s="9">
        <v>28.75</v>
      </c>
      <c r="D82" s="9">
        <v>41.32</v>
      </c>
      <c r="E82" s="9">
        <v>43.01</v>
      </c>
      <c r="F82" s="9">
        <v>40.59</v>
      </c>
      <c r="G82" s="9">
        <v>24.65</v>
      </c>
      <c r="H82" s="9">
        <v>27.55</v>
      </c>
      <c r="I82" s="9">
        <v>32.38</v>
      </c>
      <c r="J82" s="9">
        <v>18.9</v>
      </c>
      <c r="K82" s="9">
        <v>9.65</v>
      </c>
      <c r="L82" s="9">
        <v>11.26</v>
      </c>
      <c r="M82" s="9">
        <v>13.27</v>
      </c>
      <c r="N82" s="9">
        <v>14.47</v>
      </c>
      <c r="O82" s="10">
        <f t="shared" si="3"/>
        <v>-0.496695652173913</v>
      </c>
    </row>
    <row r="83" spans="1:15" ht="11.25" customHeight="1">
      <c r="A83" s="5"/>
      <c r="B83" s="5" t="s">
        <v>90</v>
      </c>
      <c r="C83" s="9">
        <f aca="true" t="shared" si="4" ref="C83:N83">SUM(C8:C82)</f>
        <v>46042.41000000001</v>
      </c>
      <c r="D83" s="9">
        <f t="shared" si="4"/>
        <v>72225.22000000004</v>
      </c>
      <c r="E83" s="9">
        <f t="shared" si="4"/>
        <v>67719.98999999995</v>
      </c>
      <c r="F83" s="9">
        <f t="shared" si="4"/>
        <v>80381.23999999999</v>
      </c>
      <c r="G83" s="9">
        <f t="shared" si="4"/>
        <v>114316.18000000001</v>
      </c>
      <c r="H83" s="9">
        <f t="shared" si="4"/>
        <v>162170.20000000004</v>
      </c>
      <c r="I83" s="9">
        <f t="shared" si="4"/>
        <v>227036.5</v>
      </c>
      <c r="J83" s="9">
        <f t="shared" si="4"/>
        <v>295488.3499999999</v>
      </c>
      <c r="K83" s="9">
        <f t="shared" si="4"/>
        <v>312164.9500000001</v>
      </c>
      <c r="L83" s="9">
        <f t="shared" si="4"/>
        <v>297694.35</v>
      </c>
      <c r="M83" s="9">
        <f t="shared" si="4"/>
        <v>223432.37999999998</v>
      </c>
      <c r="N83" s="9">
        <f t="shared" si="4"/>
        <v>295026.99999999994</v>
      </c>
      <c r="O83" s="10">
        <f t="shared" si="3"/>
        <v>5.407722792964136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cp:lastPrinted>2004-01-15T15:45:38Z</cp:lastPrinted>
  <dcterms:created xsi:type="dcterms:W3CDTF">2004-01-12T17:53:01Z</dcterms:created>
  <dcterms:modified xsi:type="dcterms:W3CDTF">2004-03-05T19:09:38Z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1713373524</vt:i4>
  </property>
  <property fmtid="{D5CDD505-2E9C-101B-9397-08002B2CF9AE}" pid="3" name="_EmailSubject">
    <vt:lpwstr>Cambiar estas tablas cap 15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262922940</vt:i4>
  </property>
</Properties>
</file>