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020" windowHeight="7620" activeTab="0"/>
  </bookViews>
  <sheets>
    <sheet name="Anexo 15.4" sheetId="1" r:id="rId1"/>
  </sheets>
  <definedNames/>
  <calcPr fullCalcOnLoad="1"/>
</workbook>
</file>

<file path=xl/sharedStrings.xml><?xml version="1.0" encoding="utf-8"?>
<sst xmlns="http://schemas.openxmlformats.org/spreadsheetml/2006/main" count="133" uniqueCount="129">
  <si>
    <t>Telefónica</t>
  </si>
  <si>
    <t>BSCH</t>
  </si>
  <si>
    <t>Tel. Móviles</t>
  </si>
  <si>
    <t>BBVA</t>
  </si>
  <si>
    <t>Repsol YPF</t>
  </si>
  <si>
    <t>Endesa</t>
  </si>
  <si>
    <t>Iberdrola</t>
  </si>
  <si>
    <t>Banco Popular</t>
  </si>
  <si>
    <t xml:space="preserve">Inditex 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</si>
  <si>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</si>
  <si>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</si>
  <si>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</si>
  <si>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</si>
  <si>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</si>
  <si>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</si>
  <si>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</si>
  <si>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</si>
  <si>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 xml:space="preserve">Grupo Ferrovial </t>
  </si>
  <si>
    <t>FCC</t>
  </si>
  <si>
    <t xml:space="preserve">Sogecable </t>
  </si>
  <si>
    <t xml:space="preserve">Banco Sabadell </t>
  </si>
  <si>
    <t>Zardoya Otis</t>
  </si>
  <si>
    <t>Acciona</t>
  </si>
  <si>
    <t>Amadeus</t>
  </si>
  <si>
    <t>Sacyr Vallehermoso</t>
  </si>
  <si>
    <t xml:space="preserve">Terra Lycos </t>
  </si>
  <si>
    <t>Prisa</t>
  </si>
  <si>
    <t>Bankinter</t>
  </si>
  <si>
    <t>Acerinox</t>
  </si>
  <si>
    <t xml:space="preserve">Gamesa </t>
  </si>
  <si>
    <t xml:space="preserve">Aceralia </t>
  </si>
  <si>
    <t xml:space="preserve">Iberia </t>
  </si>
  <si>
    <t xml:space="preserve">Enagas </t>
  </si>
  <si>
    <t>Corp. Mapfre</t>
  </si>
  <si>
    <t>Red Eléctrica</t>
  </si>
  <si>
    <t>Aguas Barcelona</t>
  </si>
  <si>
    <t>TPI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</si>
  <si>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</si>
  <si>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</si>
  <si>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</si>
  <si>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</si>
  <si>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</si>
  <si>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</si>
  <si>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</si>
  <si>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</si>
  <si>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</si>
  <si>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</si>
  <si>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</si>
  <si>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 xml:space="preserve">Zeltia </t>
  </si>
  <si>
    <t>NH Hoteles</t>
  </si>
  <si>
    <t xml:space="preserve">Inm. Colonial </t>
  </si>
  <si>
    <t xml:space="preserve">Sol Melia </t>
  </si>
  <si>
    <t>Inmobiliaria Urbis</t>
  </si>
  <si>
    <t>Prosegur</t>
  </si>
  <si>
    <t>Recoletos</t>
  </si>
  <si>
    <t>Uralita</t>
  </si>
  <si>
    <t>Banco Guipuzcóano</t>
  </si>
  <si>
    <t>Banco de Castilla</t>
  </si>
  <si>
    <t xml:space="preserve">Catalana Occidente </t>
  </si>
  <si>
    <t xml:space="preserve">Cortefiel </t>
  </si>
  <si>
    <t>Faes Farma</t>
  </si>
  <si>
    <t>Europistas</t>
  </si>
  <si>
    <t>OHL</t>
  </si>
  <si>
    <t>Banco de Galicia</t>
  </si>
  <si>
    <t xml:space="preserve">Abengoa </t>
  </si>
  <si>
    <t>Campofrío</t>
  </si>
  <si>
    <t xml:space="preserve">Sos Cuetara </t>
  </si>
  <si>
    <t>Tafisa</t>
  </si>
  <si>
    <t>Grupo Emp.Ence</t>
  </si>
  <si>
    <t xml:space="preserve">Aldeasa </t>
  </si>
  <si>
    <t>Befesa</t>
  </si>
  <si>
    <t>Viscofán</t>
  </si>
  <si>
    <t>Banco de Vasconia</t>
  </si>
  <si>
    <t>Grupo Inmocaral</t>
  </si>
  <si>
    <t xml:space="preserve">Baron De Ley </t>
  </si>
  <si>
    <t>Elecnor</t>
  </si>
  <si>
    <t xml:space="preserve">Tele Pizza </t>
  </si>
  <si>
    <t>Sotogrande</t>
  </si>
  <si>
    <t>B. Crédito Balear</t>
  </si>
  <si>
    <t xml:space="preserve">Transportes Azkar </t>
  </si>
  <si>
    <t>Vidrala</t>
  </si>
  <si>
    <t xml:space="preserve">Cie Automotive </t>
  </si>
  <si>
    <t xml:space="preserve">Miquel y Costas </t>
  </si>
  <si>
    <t>CAF</t>
  </si>
  <si>
    <t xml:space="preserve">Puleva Biotech </t>
  </si>
  <si>
    <t>Tubacex</t>
  </si>
  <si>
    <t xml:space="preserve">Iberpapel Gestion </t>
  </si>
  <si>
    <t>Jazztel</t>
  </si>
  <si>
    <t xml:space="preserve">Parques Reunidos </t>
  </si>
  <si>
    <t xml:space="preserve">Pescanova </t>
  </si>
  <si>
    <t>Vinícola del Norte</t>
  </si>
  <si>
    <t>Unipapel</t>
  </si>
  <si>
    <t xml:space="preserve">Tubos Reunidos </t>
  </si>
  <si>
    <t xml:space="preserve">Adolfo Dominguez </t>
  </si>
  <si>
    <t>Acumulador Tudor</t>
  </si>
  <si>
    <t xml:space="preserve">Natraceutical </t>
  </si>
  <si>
    <t>Europa&amp;C</t>
  </si>
  <si>
    <t>Service Point</t>
  </si>
  <si>
    <t>Dinamia</t>
  </si>
  <si>
    <t>Amper</t>
  </si>
  <si>
    <t>Tavex Algodonera</t>
  </si>
  <si>
    <t>Azkoyen</t>
  </si>
  <si>
    <t>Duro Felguera</t>
  </si>
  <si>
    <t xml:space="preserve">Mecalux </t>
  </si>
  <si>
    <t>Ercros</t>
  </si>
  <si>
    <t>Avanzit</t>
  </si>
  <si>
    <t>Tecnocom</t>
  </si>
  <si>
    <t xml:space="preserve">Natra </t>
  </si>
  <si>
    <t>Seda Barcel.</t>
  </si>
  <si>
    <t xml:space="preserve">Global Steel Wire </t>
  </si>
  <si>
    <t xml:space="preserve">Dogi </t>
  </si>
  <si>
    <t xml:space="preserve">Funespana </t>
  </si>
  <si>
    <t>Lingotes Especiales</t>
  </si>
  <si>
    <t xml:space="preserve">Bodegas Riojanas </t>
  </si>
  <si>
    <t>Indo Internacional</t>
  </si>
  <si>
    <t>Hullas C.Cortés</t>
  </si>
  <si>
    <t xml:space="preserve">Federico Paternina </t>
  </si>
  <si>
    <t>Nicolas Correa</t>
  </si>
  <si>
    <t>Sniace</t>
  </si>
  <si>
    <t>Inbesos</t>
  </si>
  <si>
    <t>Española del Zinc</t>
  </si>
  <si>
    <t>General de Invers.</t>
  </si>
  <si>
    <t>Nueva Montaña</t>
  </si>
  <si>
    <t>Urbas</t>
  </si>
  <si>
    <t xml:space="preserve">Fastibex </t>
  </si>
  <si>
    <t>SUMA</t>
  </si>
  <si>
    <t>IBEX 35</t>
  </si>
  <si>
    <t>% ac</t>
  </si>
  <si>
    <t>M. €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</si>
</sst>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7">
    <font>
      <sz val="10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2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9" fontId="1" fillId="0" borderId="6" xfId="21" applyFont="1" applyBorder="1" applyAlignment="1">
      <alignment/>
    </xf>
    <xf numFmtId="9" fontId="1" fillId="0" borderId="7" xfId="21" applyFont="1" applyBorder="1" applyAlignment="1">
      <alignment/>
    </xf>
    <xf numFmtId="9" fontId="1" fillId="0" borderId="8" xfId="2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6" xfId="21" applyNumberFormat="1" applyFont="1" applyBorder="1" applyAlignment="1">
      <alignment/>
    </xf>
    <xf numFmtId="10" fontId="1" fillId="0" borderId="7" xfId="21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72" fontId="1" fillId="0" borderId="6" xfId="21" applyNumberFormat="1" applyFont="1" applyBorder="1" applyAlignment="1">
      <alignment/>
    </xf>
    <xf numFmtId="172" fontId="1" fillId="0" borderId="7" xfId="21" applyNumberFormat="1" applyFont="1" applyBorder="1" applyAlignment="1">
      <alignment/>
    </xf>
    <xf numFmtId="172" fontId="1" fillId="0" borderId="8" xfId="21" applyNumberFormat="1" applyFont="1" applyBorder="1" applyAlignment="1">
      <alignment/>
    </xf>
    <xf numFmtId="0" fontId="6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pane ySplit="3990" topLeftCell="BM35" activePane="bottomLeft" state="split"/>
      <selection pane="topLeft" activeCell="O8" sqref="O8"/>
      <selection pane="bottomLeft" activeCell="C45" sqref="C45"/>
    </sheetView>
  </sheetViews>
  <sheetFormatPr defaultColWidth="9.140625" defaultRowHeight="12.75"/>
  <cols>
    <col min="1" max="1" width="3.57421875" style="2" customWidth="1"/>
    <col min="2" max="2" width="13.140625" style="2" customWidth="1"/>
    <col min="3" max="3" width="5.7109375" style="2" customWidth="1"/>
    <col min="4" max="4" width="4.7109375" style="2" customWidth="1"/>
    <col min="5" max="5" width="2.421875" style="2" customWidth="1"/>
    <col min="6" max="6" width="3.57421875" style="2" customWidth="1"/>
    <col min="7" max="7" width="13.140625" style="2" customWidth="1"/>
    <col min="8" max="8" width="5.7109375" style="2" customWidth="1"/>
    <col min="9" max="9" width="5.421875" style="2" customWidth="1"/>
    <col min="10" max="10" width="2.140625" style="2" customWidth="1"/>
    <col min="11" max="11" width="3.57421875" style="2" customWidth="1"/>
    <col min="12" max="12" width="13.140625" style="2" customWidth="1"/>
    <col min="13" max="13" width="5.7109375" style="2" customWidth="1"/>
    <col min="14" max="14" width="5.8515625" style="2" customWidth="1"/>
    <col min="15" max="16384" width="9.140625" style="2" customWidth="1"/>
  </cols>
  <sheetData>
    <row r="1" spans="3:14" s="20" customFormat="1" ht="12.75">
      <c r="C1" s="20" t="s">
        <v>128</v>
      </c>
      <c r="D1" s="20" t="s">
        <v>127</v>
      </c>
      <c r="H1" s="20" t="s">
        <v>128</v>
      </c>
      <c r="I1" s="20" t="s">
        <v>127</v>
      </c>
      <c r="M1" s="20" t="s">
        <v>128</v>
      </c>
      <c r="N1" s="20" t="s">
        <v>127</v>
      </c>
    </row>
    <row r="2" spans="1:14" ht="13.5">
      <c r="A2" s="5">
        <v>1</v>
      </c>
      <c r="B2" s="6" t="s">
        <v>0</v>
      </c>
      <c r="C2" s="13">
        <v>57686.55</v>
      </c>
      <c r="D2" s="10">
        <f>SUM(C$2:C2)/$C$44</f>
        <v>0.15091618193705456</v>
      </c>
      <c r="F2" s="5">
        <v>43</v>
      </c>
      <c r="G2" s="6" t="s">
        <v>42</v>
      </c>
      <c r="H2" s="13">
        <v>1426.05</v>
      </c>
      <c r="I2" s="17">
        <f>$D$43+(SUM(H$2:H2))/$C$44</f>
        <v>0.9247236131447611</v>
      </c>
      <c r="K2" s="5">
        <v>85</v>
      </c>
      <c r="L2" s="6" t="s">
        <v>84</v>
      </c>
      <c r="M2" s="13">
        <v>188.99</v>
      </c>
      <c r="N2" s="14">
        <f>$I$43+(SUM(M$2:M2))/$C$44</f>
        <v>0.9912536108313073</v>
      </c>
    </row>
    <row r="3" spans="1:14" ht="13.5">
      <c r="A3" s="7">
        <v>2</v>
      </c>
      <c r="B3" s="1" t="s">
        <v>1</v>
      </c>
      <c r="C3" s="3">
        <v>44775.26</v>
      </c>
      <c r="D3" s="11">
        <f>SUM(C$2:C3)/$C$44</f>
        <v>0.2680546012815797</v>
      </c>
      <c r="F3" s="7">
        <v>44</v>
      </c>
      <c r="G3" s="1" t="s">
        <v>43</v>
      </c>
      <c r="H3" s="3">
        <v>1383.25</v>
      </c>
      <c r="I3" s="18">
        <f>$D$43+(SUM(H$2:H3))/$C$44</f>
        <v>0.9283423909823062</v>
      </c>
      <c r="K3" s="7">
        <v>86</v>
      </c>
      <c r="L3" s="1" t="s">
        <v>85</v>
      </c>
      <c r="M3" s="3">
        <v>188.83</v>
      </c>
      <c r="N3" s="15">
        <f>$I$43+(SUM(M$2:M3))/$C$44</f>
        <v>0.9917476168454504</v>
      </c>
    </row>
    <row r="4" spans="1:14" ht="13.5">
      <c r="A4" s="7">
        <v>3</v>
      </c>
      <c r="B4" s="1" t="s">
        <v>2</v>
      </c>
      <c r="C4" s="3">
        <v>35856.95</v>
      </c>
      <c r="D4" s="11">
        <f>SUM(C$2:C4)/$C$44</f>
        <v>0.3618614590310529</v>
      </c>
      <c r="F4" s="7">
        <v>45</v>
      </c>
      <c r="G4" s="1" t="s">
        <v>44</v>
      </c>
      <c r="H4" s="3">
        <v>1326.97</v>
      </c>
      <c r="I4" s="18">
        <f>$D$43+(SUM(H$2:H4))/$C$44</f>
        <v>0.9318139323718504</v>
      </c>
      <c r="K4" s="7">
        <v>87</v>
      </c>
      <c r="L4" s="1" t="s">
        <v>86</v>
      </c>
      <c r="M4" s="3">
        <v>179.28</v>
      </c>
      <c r="N4" s="15">
        <f>$I$43+(SUM(M$2:M4))/$C$44</f>
        <v>0.9922166387075253</v>
      </c>
    </row>
    <row r="5" spans="1:14" ht="13.5">
      <c r="A5" s="7">
        <v>4</v>
      </c>
      <c r="B5" s="1" t="s">
        <v>3</v>
      </c>
      <c r="C5" s="3">
        <v>34994.58</v>
      </c>
      <c r="D5" s="11">
        <f>SUM(C$2:C5)/$C$44</f>
        <v>0.4534122347680455</v>
      </c>
      <c r="F5" s="7">
        <v>46</v>
      </c>
      <c r="G5" s="1" t="s">
        <v>45</v>
      </c>
      <c r="H5" s="3">
        <v>1308.39</v>
      </c>
      <c r="I5" s="18">
        <f>$D$43+(SUM(H$2:H5))/$C$44</f>
        <v>0.9352368658508784</v>
      </c>
      <c r="K5" s="7">
        <v>88</v>
      </c>
      <c r="L5" s="1" t="s">
        <v>87</v>
      </c>
      <c r="M5" s="3">
        <v>176.2</v>
      </c>
      <c r="N5" s="15">
        <f>$I$43+(SUM(M$2:M5))/$C$44</f>
        <v>0.9926776028535405</v>
      </c>
    </row>
    <row r="6" spans="1:14" ht="13.5">
      <c r="A6" s="7">
        <v>5</v>
      </c>
      <c r="B6" s="1" t="s">
        <v>4</v>
      </c>
      <c r="C6" s="3">
        <v>18874.54</v>
      </c>
      <c r="D6" s="11">
        <f>SUM(C$2:C6)/$C$44</f>
        <v>0.5027907036246198</v>
      </c>
      <c r="F6" s="7">
        <v>47</v>
      </c>
      <c r="G6" s="1" t="s">
        <v>46</v>
      </c>
      <c r="H6" s="3">
        <v>1271.38</v>
      </c>
      <c r="I6" s="18">
        <f>$D$43+(SUM(H$2:H6))/$C$44</f>
        <v>0.9385629759301106</v>
      </c>
      <c r="K6" s="7">
        <v>89</v>
      </c>
      <c r="L6" s="1" t="s">
        <v>88</v>
      </c>
      <c r="M6" s="3">
        <v>165.78</v>
      </c>
      <c r="N6" s="15">
        <f>$I$43+(SUM(M$2:M6))/$C$44</f>
        <v>0.9931113068043145</v>
      </c>
    </row>
    <row r="7" spans="1:14" ht="13.5">
      <c r="A7" s="7">
        <v>6</v>
      </c>
      <c r="B7" s="1" t="s">
        <v>5</v>
      </c>
      <c r="C7" s="3">
        <v>16145.96</v>
      </c>
      <c r="D7" s="11">
        <f>SUM(C$2:C7)/$C$44</f>
        <v>0.5450308208947356</v>
      </c>
      <c r="F7" s="7">
        <v>48</v>
      </c>
      <c r="G7" s="1" t="s">
        <v>47</v>
      </c>
      <c r="H7" s="3">
        <v>1133.89</v>
      </c>
      <c r="I7" s="18">
        <f>$D$43+(SUM(H$2:H7))/$C$44</f>
        <v>0.9415293927038058</v>
      </c>
      <c r="K7" s="7">
        <v>90</v>
      </c>
      <c r="L7" s="1" t="s">
        <v>89</v>
      </c>
      <c r="M7" s="3">
        <v>165.1</v>
      </c>
      <c r="N7" s="15">
        <f>$I$43+(SUM(M$2:M7))/$C$44</f>
        <v>0.9935432317788156</v>
      </c>
    </row>
    <row r="8" spans="1:14" ht="13.5">
      <c r="A8" s="7">
        <v>7</v>
      </c>
      <c r="B8" s="1" t="s">
        <v>6</v>
      </c>
      <c r="C8" s="3">
        <v>14127.27</v>
      </c>
      <c r="D8" s="11">
        <f>SUM(C$2:C8)/$C$44</f>
        <v>0.5819897593230849</v>
      </c>
      <c r="F8" s="7">
        <v>49</v>
      </c>
      <c r="G8" s="1" t="s">
        <v>48</v>
      </c>
      <c r="H8" s="3">
        <v>1118.4</v>
      </c>
      <c r="I8" s="18">
        <f>$D$43+(SUM(H$2:H8))/$C$44</f>
        <v>0.9444552854444602</v>
      </c>
      <c r="K8" s="7">
        <v>91</v>
      </c>
      <c r="L8" s="1" t="s">
        <v>90</v>
      </c>
      <c r="M8" s="3">
        <v>156.04</v>
      </c>
      <c r="N8" s="15">
        <f>$I$43+(SUM(M$2:M8))/$C$44</f>
        <v>0.9939514545106215</v>
      </c>
    </row>
    <row r="9" spans="1:14" ht="13.5">
      <c r="A9" s="7">
        <v>8</v>
      </c>
      <c r="B9" s="1" t="s">
        <v>7</v>
      </c>
      <c r="C9" s="3">
        <v>10755.39</v>
      </c>
      <c r="D9" s="11">
        <f>SUM(C$2:C9)/$C$44</f>
        <v>0.6101273822879524</v>
      </c>
      <c r="F9" s="7">
        <v>50</v>
      </c>
      <c r="G9" s="1" t="s">
        <v>49</v>
      </c>
      <c r="H9" s="3">
        <v>1088.95</v>
      </c>
      <c r="I9" s="18">
        <f>$D$43+(SUM(H$2:H9))/$C$44</f>
        <v>0.9473041328156474</v>
      </c>
      <c r="K9" s="7">
        <v>92</v>
      </c>
      <c r="L9" s="1" t="s">
        <v>91</v>
      </c>
      <c r="M9" s="3">
        <v>148.16</v>
      </c>
      <c r="N9" s="15">
        <f>$I$43+(SUM(M$2:M9))/$C$44</f>
        <v>0.994339062046794</v>
      </c>
    </row>
    <row r="10" spans="1:14" ht="13.5">
      <c r="A10" s="7">
        <v>9</v>
      </c>
      <c r="B10" s="1" t="s">
        <v>8</v>
      </c>
      <c r="C10" s="3">
        <v>10035.6</v>
      </c>
      <c r="D10" s="11">
        <f>SUM(C$2:C10)/$C$44</f>
        <v>0.6363819327065076</v>
      </c>
      <c r="F10" s="7">
        <v>51</v>
      </c>
      <c r="G10" s="1" t="s">
        <v>50</v>
      </c>
      <c r="H10" s="3">
        <v>1064.28</v>
      </c>
      <c r="I10" s="18">
        <f>$D$43+(SUM(H$2:H10))/$C$44</f>
        <v>0.9500884399741093</v>
      </c>
      <c r="K10" s="7">
        <v>93</v>
      </c>
      <c r="L10" s="1" t="s">
        <v>92</v>
      </c>
      <c r="M10" s="3">
        <v>131.49</v>
      </c>
      <c r="N10" s="15">
        <f>$I$43+(SUM(M$2:M10))/$C$44</f>
        <v>0.994683058502864</v>
      </c>
    </row>
    <row r="11" spans="1:14" ht="13.5">
      <c r="A11" s="7">
        <v>10</v>
      </c>
      <c r="B11" s="1" t="s">
        <v>9</v>
      </c>
      <c r="C11" s="3">
        <v>8306.23</v>
      </c>
      <c r="D11" s="11">
        <f>SUM(C$2:C11)/$C$44</f>
        <v>0.6581122063645963</v>
      </c>
      <c r="F11" s="7">
        <v>52</v>
      </c>
      <c r="G11" s="1" t="s">
        <v>51</v>
      </c>
      <c r="H11" s="3">
        <v>1055.08</v>
      </c>
      <c r="I11" s="18">
        <f>$D$43+(SUM(H$2:H11))/$C$44</f>
        <v>0.9528486786300551</v>
      </c>
      <c r="K11" s="7">
        <v>94</v>
      </c>
      <c r="L11" s="1" t="s">
        <v>93</v>
      </c>
      <c r="M11" s="3">
        <v>128.4</v>
      </c>
      <c r="N11" s="15">
        <f>$I$43+(SUM(M$2:M11))/$C$44</f>
        <v>0.9950189710814585</v>
      </c>
    </row>
    <row r="12" spans="1:14" ht="13.5">
      <c r="A12" s="7">
        <v>11</v>
      </c>
      <c r="B12" s="1" t="s">
        <v>10</v>
      </c>
      <c r="C12" s="3">
        <v>7358.3</v>
      </c>
      <c r="D12" s="11">
        <f>SUM(C$2:C12)/$C$44</f>
        <v>0.6773625609368047</v>
      </c>
      <c r="F12" s="7">
        <v>53</v>
      </c>
      <c r="G12" s="1" t="s">
        <v>52</v>
      </c>
      <c r="H12" s="3">
        <v>1001.56</v>
      </c>
      <c r="I12" s="18">
        <f>$D$43+(SUM(H$2:H12))/$C$44</f>
        <v>0.9554689013887548</v>
      </c>
      <c r="K12" s="7">
        <v>95</v>
      </c>
      <c r="L12" s="1" t="s">
        <v>94</v>
      </c>
      <c r="M12" s="3">
        <v>124.03</v>
      </c>
      <c r="N12" s="15">
        <f>$I$43+(SUM(M$2:M12))/$C$44</f>
        <v>0.9953434511213578</v>
      </c>
    </row>
    <row r="13" spans="1:14" ht="13.5">
      <c r="A13" s="7">
        <v>12</v>
      </c>
      <c r="B13" s="1" t="s">
        <v>11</v>
      </c>
      <c r="C13" s="3">
        <v>6596.13</v>
      </c>
      <c r="D13" s="11">
        <f>SUM(C$2:C13)/$C$44</f>
        <v>0.694618970882632</v>
      </c>
      <c r="F13" s="7">
        <v>54</v>
      </c>
      <c r="G13" s="1" t="s">
        <v>53</v>
      </c>
      <c r="H13" s="3">
        <v>796.08</v>
      </c>
      <c r="I13" s="18">
        <f>$D$43+(SUM(H$2:H13))/$C$44</f>
        <v>0.9575515593760405</v>
      </c>
      <c r="K13" s="7">
        <v>96</v>
      </c>
      <c r="L13" s="1" t="s">
        <v>95</v>
      </c>
      <c r="M13" s="3">
        <v>119.01</v>
      </c>
      <c r="N13" s="15">
        <f>$I$43+(SUM(M$2:M13))/$C$44</f>
        <v>0.9956547981305364</v>
      </c>
    </row>
    <row r="14" spans="1:14" ht="13.5">
      <c r="A14" s="7">
        <v>13</v>
      </c>
      <c r="B14" s="1" t="s">
        <v>12</v>
      </c>
      <c r="C14" s="3">
        <v>6535.59</v>
      </c>
      <c r="D14" s="11">
        <f>SUM(C$2:C14)/$C$44</f>
        <v>0.711716999617337</v>
      </c>
      <c r="F14" s="7">
        <v>55</v>
      </c>
      <c r="G14" s="1" t="s">
        <v>54</v>
      </c>
      <c r="H14" s="3">
        <v>769.91</v>
      </c>
      <c r="I14" s="18">
        <f>$D$43+(SUM(H$2:H14))/$C$44</f>
        <v>0.9595657529382341</v>
      </c>
      <c r="K14" s="7">
        <v>97</v>
      </c>
      <c r="L14" s="1" t="s">
        <v>96</v>
      </c>
      <c r="M14" s="3">
        <v>115.84</v>
      </c>
      <c r="N14" s="15">
        <f>$I$43+(SUM(M$2:M14))/$C$44</f>
        <v>0.9959578519709131</v>
      </c>
    </row>
    <row r="15" spans="1:14" ht="13.5">
      <c r="A15" s="7">
        <v>14</v>
      </c>
      <c r="B15" s="1" t="s">
        <v>13</v>
      </c>
      <c r="C15" s="3">
        <v>5853.31</v>
      </c>
      <c r="D15" s="11">
        <f>SUM(C$2:C15)/$C$44</f>
        <v>0.7270300872763145</v>
      </c>
      <c r="F15" s="7">
        <v>56</v>
      </c>
      <c r="G15" s="1" t="s">
        <v>55</v>
      </c>
      <c r="H15" s="3">
        <v>691.48</v>
      </c>
      <c r="I15" s="18">
        <f>$D$43+(SUM(H$2:H15))/$C$44</f>
        <v>0.9613747625164778</v>
      </c>
      <c r="K15" s="7">
        <v>98</v>
      </c>
      <c r="L15" s="1" t="s">
        <v>97</v>
      </c>
      <c r="M15" s="3">
        <v>113.69</v>
      </c>
      <c r="N15" s="15">
        <f>$I$43+(SUM(M$2:M15))/$C$44</f>
        <v>0.9962552811068975</v>
      </c>
    </row>
    <row r="16" spans="1:14" ht="13.5">
      <c r="A16" s="7">
        <v>15</v>
      </c>
      <c r="B16" s="1" t="s">
        <v>14</v>
      </c>
      <c r="C16" s="3">
        <v>4607.65</v>
      </c>
      <c r="D16" s="11">
        <f>SUM(C$2:C16)/$C$44</f>
        <v>0.7390843520174416</v>
      </c>
      <c r="F16" s="7">
        <v>57</v>
      </c>
      <c r="G16" s="1" t="s">
        <v>56</v>
      </c>
      <c r="H16" s="3">
        <v>619.65</v>
      </c>
      <c r="I16" s="18">
        <f>$D$43+(SUM(H$2:H16))/$C$44</f>
        <v>0.9629958546451853</v>
      </c>
      <c r="K16" s="7">
        <v>99</v>
      </c>
      <c r="L16" s="1" t="s">
        <v>98</v>
      </c>
      <c r="M16" s="3">
        <v>107.64</v>
      </c>
      <c r="N16" s="15">
        <f>$I$43+(SUM(M$2:M16))/$C$44</f>
        <v>0.9965368825863361</v>
      </c>
    </row>
    <row r="17" spans="1:14" ht="13.5">
      <c r="A17" s="7">
        <v>16</v>
      </c>
      <c r="B17" s="1" t="s">
        <v>15</v>
      </c>
      <c r="C17" s="3">
        <v>4586.99</v>
      </c>
      <c r="D17" s="11">
        <f>SUM(C$2:C17)/$C$44</f>
        <v>0.7510845672735706</v>
      </c>
      <c r="F17" s="7">
        <v>58</v>
      </c>
      <c r="G17" s="1" t="s">
        <v>57</v>
      </c>
      <c r="H17" s="3">
        <v>616.18</v>
      </c>
      <c r="I17" s="18">
        <f>$D$43+(SUM(H$2:H17))/$C$44</f>
        <v>0.9646078687626178</v>
      </c>
      <c r="K17" s="7">
        <v>100</v>
      </c>
      <c r="L17" s="1" t="s">
        <v>99</v>
      </c>
      <c r="M17" s="3">
        <v>102.15</v>
      </c>
      <c r="N17" s="15">
        <f>$I$43+(SUM(M$2:M17))/$C$44</f>
        <v>0.9968041214485123</v>
      </c>
    </row>
    <row r="18" spans="1:14" ht="13.5">
      <c r="A18" s="7">
        <v>17</v>
      </c>
      <c r="B18" s="1" t="s">
        <v>16</v>
      </c>
      <c r="C18" s="3">
        <v>4536.67</v>
      </c>
      <c r="D18" s="11">
        <f>SUM(C$2:C18)/$C$44</f>
        <v>0.7629531382855028</v>
      </c>
      <c r="F18" s="7">
        <v>59</v>
      </c>
      <c r="G18" s="1" t="s">
        <v>58</v>
      </c>
      <c r="H18" s="3">
        <v>591.6</v>
      </c>
      <c r="I18" s="18">
        <f>$D$43+(SUM(H$2:H18))/$C$44</f>
        <v>0.966155578120067</v>
      </c>
      <c r="K18" s="7">
        <v>101</v>
      </c>
      <c r="L18" s="1" t="s">
        <v>100</v>
      </c>
      <c r="M18" s="3">
        <v>96.35</v>
      </c>
      <c r="N18" s="15">
        <f>$I$43+(SUM(M$2:M18))/$C$44</f>
        <v>0.997056186689537</v>
      </c>
    </row>
    <row r="19" spans="1:14" ht="13.5">
      <c r="A19" s="7">
        <v>18</v>
      </c>
      <c r="B19" s="1" t="s">
        <v>17</v>
      </c>
      <c r="C19" s="3">
        <v>3896.56</v>
      </c>
      <c r="D19" s="11">
        <f>SUM(C$2:C19)/$C$44</f>
        <v>0.7731470909120448</v>
      </c>
      <c r="F19" s="7">
        <v>60</v>
      </c>
      <c r="G19" s="1" t="s">
        <v>59</v>
      </c>
      <c r="H19" s="3">
        <v>570.93</v>
      </c>
      <c r="I19" s="18">
        <f>$D$43+(SUM(H$2:H19))/$C$44</f>
        <v>0.9676492118311023</v>
      </c>
      <c r="K19" s="7">
        <v>102</v>
      </c>
      <c r="L19" s="1" t="s">
        <v>101</v>
      </c>
      <c r="M19" s="3">
        <v>92.61</v>
      </c>
      <c r="N19" s="15">
        <f>$I$43+(SUM(M$2:M19))/$C$44</f>
        <v>0.9972984675610607</v>
      </c>
    </row>
    <row r="20" spans="1:14" ht="13.5">
      <c r="A20" s="7">
        <v>19</v>
      </c>
      <c r="B20" s="1" t="s">
        <v>18</v>
      </c>
      <c r="C20" s="3">
        <v>3817.78</v>
      </c>
      <c r="D20" s="11">
        <f>SUM(C$2:C20)/$C$44</f>
        <v>0.7831349439050849</v>
      </c>
      <c r="F20" s="7">
        <v>61</v>
      </c>
      <c r="G20" s="1" t="s">
        <v>60</v>
      </c>
      <c r="H20" s="3">
        <v>570.29</v>
      </c>
      <c r="I20" s="18">
        <f>$D$43+(SUM(H$2:H20))/$C$44</f>
        <v>0.9691411712115278</v>
      </c>
      <c r="K20" s="7">
        <v>103</v>
      </c>
      <c r="L20" s="1" t="s">
        <v>102</v>
      </c>
      <c r="M20" s="3">
        <v>90.15</v>
      </c>
      <c r="N20" s="15">
        <f>$I$43+(SUM(M$2:M20))/$C$44</f>
        <v>0.9975343127243028</v>
      </c>
    </row>
    <row r="21" spans="1:14" ht="13.5">
      <c r="A21" s="7">
        <v>20</v>
      </c>
      <c r="B21" s="1" t="s">
        <v>19</v>
      </c>
      <c r="C21" s="3">
        <v>3485.27</v>
      </c>
      <c r="D21" s="11">
        <f>SUM(C$2:C21)/$C$44</f>
        <v>0.7922529036620778</v>
      </c>
      <c r="F21" s="7">
        <v>62</v>
      </c>
      <c r="G21" s="1" t="s">
        <v>61</v>
      </c>
      <c r="H21" s="3">
        <v>566.47</v>
      </c>
      <c r="I21" s="18">
        <f>$D$43+(SUM(H$2:H21))/$C$44</f>
        <v>0.9706231369311259</v>
      </c>
      <c r="K21" s="7">
        <v>104</v>
      </c>
      <c r="L21" s="1" t="s">
        <v>103</v>
      </c>
      <c r="M21" s="3">
        <v>84.66</v>
      </c>
      <c r="N21" s="15">
        <f>$I$43+(SUM(M$2:M21))/$C$44</f>
        <v>0.9977557952702826</v>
      </c>
    </row>
    <row r="22" spans="1:14" ht="13.5">
      <c r="A22" s="7">
        <v>21</v>
      </c>
      <c r="B22" s="1" t="s">
        <v>20</v>
      </c>
      <c r="C22" s="3">
        <v>3470.07</v>
      </c>
      <c r="D22" s="11">
        <f>SUM(C$2:C22)/$C$44</f>
        <v>0.8013310980670876</v>
      </c>
      <c r="F22" s="7">
        <v>63</v>
      </c>
      <c r="G22" s="1" t="s">
        <v>62</v>
      </c>
      <c r="H22" s="3">
        <v>530.1</v>
      </c>
      <c r="I22" s="18">
        <f>$D$43+(SUM(H$2:H22))/$C$44</f>
        <v>0.9720099535815381</v>
      </c>
      <c r="K22" s="7">
        <v>105</v>
      </c>
      <c r="L22" s="1" t="s">
        <v>104</v>
      </c>
      <c r="M22" s="3">
        <v>84.21</v>
      </c>
      <c r="N22" s="15">
        <f>$I$43+(SUM(M$2:M22))/$C$44</f>
        <v>0.9979761005525524</v>
      </c>
    </row>
    <row r="23" spans="1:14" ht="13.5">
      <c r="A23" s="7">
        <v>22</v>
      </c>
      <c r="B23" s="1" t="s">
        <v>21</v>
      </c>
      <c r="C23" s="3">
        <v>3247.1</v>
      </c>
      <c r="D23" s="11">
        <f>SUM(C$2:C23)/$C$44</f>
        <v>0.8098259713844866</v>
      </c>
      <c r="F23" s="7">
        <v>64</v>
      </c>
      <c r="G23" s="1" t="s">
        <v>63</v>
      </c>
      <c r="H23" s="3">
        <v>527.94</v>
      </c>
      <c r="I23" s="18">
        <f>$D$43+(SUM(H$2:H23))/$C$44</f>
        <v>0.9733911193661421</v>
      </c>
      <c r="K23" s="7">
        <v>106</v>
      </c>
      <c r="L23" s="1" t="s">
        <v>105</v>
      </c>
      <c r="M23" s="3">
        <v>74.15</v>
      </c>
      <c r="N23" s="15">
        <f>$I$43+(SUM(M$2:M23))/$C$44</f>
        <v>0.998170087450549</v>
      </c>
    </row>
    <row r="24" spans="1:14" ht="13.5">
      <c r="A24" s="7">
        <v>23</v>
      </c>
      <c r="B24" s="1" t="s">
        <v>22</v>
      </c>
      <c r="C24" s="3">
        <v>3066.29</v>
      </c>
      <c r="D24" s="11">
        <f>SUM(C$2:C24)/$C$44</f>
        <v>0.8178478201431967</v>
      </c>
      <c r="F24" s="7">
        <v>65</v>
      </c>
      <c r="G24" s="1" t="s">
        <v>64</v>
      </c>
      <c r="H24" s="3">
        <v>522.01</v>
      </c>
      <c r="I24" s="18">
        <f>$D$43+(SUM(H$2:H24))/$C$44</f>
        <v>0.9747567714311894</v>
      </c>
      <c r="K24" s="7">
        <v>107</v>
      </c>
      <c r="L24" s="1" t="s">
        <v>106</v>
      </c>
      <c r="M24" s="3">
        <v>69.56</v>
      </c>
      <c r="N24" s="15">
        <f>$I$43+(SUM(M$2:M24))/$C$44</f>
        <v>0.9983520662587035</v>
      </c>
    </row>
    <row r="25" spans="1:14" ht="13.5">
      <c r="A25" s="7">
        <v>24</v>
      </c>
      <c r="B25" s="1" t="s">
        <v>23</v>
      </c>
      <c r="C25" s="3">
        <v>3038.5</v>
      </c>
      <c r="D25" s="11">
        <f>SUM(C$2:C25)/$C$44</f>
        <v>0.8257969663274587</v>
      </c>
      <c r="F25" s="7">
        <v>66</v>
      </c>
      <c r="G25" s="1" t="s">
        <v>65</v>
      </c>
      <c r="H25" s="3">
        <v>511.69</v>
      </c>
      <c r="I25" s="18">
        <f>$D$43+(SUM(H$2:H25))/$C$44</f>
        <v>0.9760954249151536</v>
      </c>
      <c r="K25" s="7">
        <v>108</v>
      </c>
      <c r="L25" s="1" t="s">
        <v>107</v>
      </c>
      <c r="M25" s="3">
        <v>68.74</v>
      </c>
      <c r="N25" s="15">
        <f>$I$43+(SUM(M$2:M25))/$C$44</f>
        <v>0.9985318998307642</v>
      </c>
    </row>
    <row r="26" spans="1:14" ht="13.5">
      <c r="A26" s="7">
        <v>25</v>
      </c>
      <c r="B26" s="1" t="s">
        <v>24</v>
      </c>
      <c r="C26" s="3">
        <v>2949.72</v>
      </c>
      <c r="D26" s="11">
        <f>SUM(C$2:C26)/$C$44</f>
        <v>0.8335138514624402</v>
      </c>
      <c r="F26" s="7">
        <v>67</v>
      </c>
      <c r="G26" s="1" t="s">
        <v>66</v>
      </c>
      <c r="H26" s="3">
        <v>494.79</v>
      </c>
      <c r="I26" s="18">
        <f>$D$43+(SUM(H$2:H26))/$C$44</f>
        <v>0.9773898656064522</v>
      </c>
      <c r="K26" s="7">
        <v>109</v>
      </c>
      <c r="L26" s="1" t="s">
        <v>108</v>
      </c>
      <c r="M26" s="3">
        <v>61.95</v>
      </c>
      <c r="N26" s="15">
        <f>$I$43+(SUM(M$2:M26))/$C$44</f>
        <v>0.9986939698015113</v>
      </c>
    </row>
    <row r="27" spans="1:14" ht="13.5">
      <c r="A27" s="7">
        <v>26</v>
      </c>
      <c r="B27" s="1" t="s">
        <v>25</v>
      </c>
      <c r="C27" s="3">
        <v>2887.04</v>
      </c>
      <c r="D27" s="11">
        <f>SUM(C$2:C27)/$C$44</f>
        <v>0.8410667568433228</v>
      </c>
      <c r="F27" s="7">
        <v>68</v>
      </c>
      <c r="G27" s="1" t="s">
        <v>67</v>
      </c>
      <c r="H27" s="3">
        <v>438.47</v>
      </c>
      <c r="I27" s="18">
        <f>$D$43+(SUM(H$2:H27))/$C$44</f>
        <v>0.9785369652040871</v>
      </c>
      <c r="K27" s="7">
        <v>110</v>
      </c>
      <c r="L27" s="1" t="s">
        <v>109</v>
      </c>
      <c r="M27" s="3">
        <v>58.24</v>
      </c>
      <c r="N27" s="15">
        <f>$I$43+(SUM(M$2:M27))/$C$44</f>
        <v>0.9988463338870045</v>
      </c>
    </row>
    <row r="28" spans="1:14" ht="13.5">
      <c r="A28" s="7">
        <v>27</v>
      </c>
      <c r="B28" s="1" t="s">
        <v>26</v>
      </c>
      <c r="C28" s="3">
        <v>2516.35</v>
      </c>
      <c r="D28" s="11">
        <f>SUM(C$2:C28)/$C$44</f>
        <v>0.8476498847027164</v>
      </c>
      <c r="F28" s="7">
        <v>69</v>
      </c>
      <c r="G28" s="1" t="s">
        <v>68</v>
      </c>
      <c r="H28" s="3">
        <v>436.81</v>
      </c>
      <c r="I28" s="18">
        <f>$D$43+(SUM(H$2:H28))/$C$44</f>
        <v>0.9796797220067027</v>
      </c>
      <c r="K28" s="7">
        <v>111</v>
      </c>
      <c r="L28" s="1" t="s">
        <v>110</v>
      </c>
      <c r="M28" s="3">
        <v>55.07</v>
      </c>
      <c r="N28" s="15">
        <f>$I$43+(SUM(M$2:M28))/$C$44</f>
        <v>0.998990404803696</v>
      </c>
    </row>
    <row r="29" spans="1:14" ht="13.5">
      <c r="A29" s="7">
        <v>28</v>
      </c>
      <c r="B29" s="1" t="s">
        <v>27</v>
      </c>
      <c r="C29" s="3">
        <v>2471.98</v>
      </c>
      <c r="D29" s="11">
        <f>SUM(C$2:C29)/$C$44</f>
        <v>0.8541169343603013</v>
      </c>
      <c r="F29" s="7">
        <v>70</v>
      </c>
      <c r="G29" s="1" t="s">
        <v>69</v>
      </c>
      <c r="H29" s="3">
        <v>420</v>
      </c>
      <c r="I29" s="18">
        <f>$D$43+(SUM(H$2:H29))/$C$44</f>
        <v>0.9807785014693948</v>
      </c>
      <c r="K29" s="7">
        <v>112</v>
      </c>
      <c r="L29" s="1" t="s">
        <v>111</v>
      </c>
      <c r="M29" s="3">
        <v>54.49</v>
      </c>
      <c r="N29" s="15">
        <f>$I$43+(SUM(M$2:M29))/$C$44</f>
        <v>0.9991329583582725</v>
      </c>
    </row>
    <row r="30" spans="1:14" ht="13.5">
      <c r="A30" s="7">
        <v>29</v>
      </c>
      <c r="B30" s="1" t="s">
        <v>28</v>
      </c>
      <c r="C30" s="3">
        <v>2459.6</v>
      </c>
      <c r="D30" s="11">
        <f>SUM(C$2:C30)/$C$44</f>
        <v>0.8605515961851526</v>
      </c>
      <c r="F30" s="7">
        <v>71</v>
      </c>
      <c r="G30" s="1" t="s">
        <v>70</v>
      </c>
      <c r="H30" s="3">
        <v>355.72</v>
      </c>
      <c r="I30" s="18">
        <f>$D$43+(SUM(H$2:H30))/$C$44</f>
        <v>0.9817091153514635</v>
      </c>
      <c r="K30" s="7">
        <v>113</v>
      </c>
      <c r="L30" s="1" t="s">
        <v>112</v>
      </c>
      <c r="M30" s="3">
        <v>45.12</v>
      </c>
      <c r="N30" s="15">
        <f>$I$43+(SUM(M$2:M30))/$C$44</f>
        <v>0.9992509986662645</v>
      </c>
    </row>
    <row r="31" spans="1:14" ht="13.5">
      <c r="A31" s="7">
        <v>30</v>
      </c>
      <c r="B31" s="1" t="s">
        <v>29</v>
      </c>
      <c r="C31" s="3">
        <v>2115.9</v>
      </c>
      <c r="D31" s="11">
        <f>SUM(C$2:C31)/$C$44</f>
        <v>0.866087090149701</v>
      </c>
      <c r="F31" s="7">
        <v>72</v>
      </c>
      <c r="G31" s="1" t="s">
        <v>71</v>
      </c>
      <c r="H31" s="3">
        <v>344.29</v>
      </c>
      <c r="I31" s="18">
        <f>$D$43+(SUM(H$2:H31))/$C$44</f>
        <v>0.9826098267352975</v>
      </c>
      <c r="K31" s="7">
        <v>114</v>
      </c>
      <c r="L31" s="1" t="s">
        <v>113</v>
      </c>
      <c r="M31" s="3">
        <v>43.47</v>
      </c>
      <c r="N31" s="15">
        <f>$I$43+(SUM(M$2:M31))/$C$44</f>
        <v>0.9993647223406532</v>
      </c>
    </row>
    <row r="32" spans="1:14" ht="13.5">
      <c r="A32" s="7">
        <v>31</v>
      </c>
      <c r="B32" s="1" t="s">
        <v>30</v>
      </c>
      <c r="C32" s="3">
        <v>2112.5</v>
      </c>
      <c r="D32" s="11">
        <f>SUM(C$2:C32)/$C$44</f>
        <v>0.8716136892328846</v>
      </c>
      <c r="F32" s="7">
        <v>73</v>
      </c>
      <c r="G32" s="1" t="s">
        <v>72</v>
      </c>
      <c r="H32" s="3">
        <v>300.8</v>
      </c>
      <c r="I32" s="18">
        <f>$D$43+(SUM(H$2:H32))/$C$44</f>
        <v>0.9833967621219113</v>
      </c>
      <c r="K32" s="7">
        <v>115</v>
      </c>
      <c r="L32" s="1" t="s">
        <v>114</v>
      </c>
      <c r="M32" s="3">
        <v>40.85</v>
      </c>
      <c r="N32" s="15">
        <f>$I$43+(SUM(M$2:M32))/$C$44</f>
        <v>0.9994715917241079</v>
      </c>
    </row>
    <row r="33" spans="1:14" ht="13.5">
      <c r="A33" s="7">
        <v>32</v>
      </c>
      <c r="B33" s="1" t="s">
        <v>31</v>
      </c>
      <c r="C33" s="3">
        <v>2081.55</v>
      </c>
      <c r="D33" s="11">
        <f>SUM(C$2:C33)/$C$44</f>
        <v>0.8770593187342342</v>
      </c>
      <c r="F33" s="7">
        <v>74</v>
      </c>
      <c r="G33" s="1" t="s">
        <v>73</v>
      </c>
      <c r="H33" s="3">
        <v>296.27</v>
      </c>
      <c r="I33" s="18">
        <f>$D$43+(SUM(H$2:H33))/$C$44</f>
        <v>0.9841718463871775</v>
      </c>
      <c r="K33" s="7">
        <v>116</v>
      </c>
      <c r="L33" s="1" t="s">
        <v>115</v>
      </c>
      <c r="M33" s="3">
        <v>34.88</v>
      </c>
      <c r="N33" s="15">
        <f>$I$43+(SUM(M$2:M33))/$C$44</f>
        <v>0.9995628427423429</v>
      </c>
    </row>
    <row r="34" spans="1:14" ht="13.5">
      <c r="A34" s="7">
        <v>33</v>
      </c>
      <c r="B34" s="1" t="s">
        <v>32</v>
      </c>
      <c r="C34" s="3">
        <v>2053.11</v>
      </c>
      <c r="D34" s="11">
        <f>SUM(C$2:C34)/$C$44</f>
        <v>0.8824305451691099</v>
      </c>
      <c r="F34" s="7">
        <v>75</v>
      </c>
      <c r="G34" s="1" t="s">
        <v>74</v>
      </c>
      <c r="H34" s="3">
        <v>293.74</v>
      </c>
      <c r="I34" s="18">
        <f>$D$43+(SUM(H$2:H34))/$C$44</f>
        <v>0.9849403118142517</v>
      </c>
      <c r="K34" s="7">
        <v>117</v>
      </c>
      <c r="L34" s="1" t="s">
        <v>116</v>
      </c>
      <c r="M34" s="3">
        <v>34.71</v>
      </c>
      <c r="N34" s="15">
        <f>$I$43+(SUM(M$2:M34))/$C$44</f>
        <v>0.9996536490165097</v>
      </c>
    </row>
    <row r="35" spans="1:14" ht="13.5">
      <c r="A35" s="7">
        <v>34</v>
      </c>
      <c r="B35" s="1" t="s">
        <v>33</v>
      </c>
      <c r="C35" s="3">
        <v>2038.96</v>
      </c>
      <c r="D35" s="11">
        <f>SUM(C$2:C35)/$C$44</f>
        <v>0.8877647532006594</v>
      </c>
      <c r="F35" s="7">
        <v>76</v>
      </c>
      <c r="G35" s="1" t="s">
        <v>75</v>
      </c>
      <c r="H35" s="3">
        <v>288</v>
      </c>
      <c r="I35" s="18">
        <f>$D$43+(SUM(H$2:H35))/$C$44</f>
        <v>0.9856937605886692</v>
      </c>
      <c r="K35" s="7">
        <v>118</v>
      </c>
      <c r="L35" s="1" t="s">
        <v>117</v>
      </c>
      <c r="M35" s="3">
        <v>27.27</v>
      </c>
      <c r="N35" s="15">
        <f>$I$43+(SUM(M$2:M35))/$C$44</f>
        <v>0.9997249911973374</v>
      </c>
    </row>
    <row r="36" spans="1:14" ht="13.5">
      <c r="A36" s="7">
        <v>35</v>
      </c>
      <c r="B36" s="1" t="s">
        <v>34</v>
      </c>
      <c r="C36" s="3">
        <v>1758.51</v>
      </c>
      <c r="D36" s="11">
        <f>SUM(C$2:C36)/$C$44</f>
        <v>0.892365264326704</v>
      </c>
      <c r="F36" s="7">
        <v>77</v>
      </c>
      <c r="G36" s="1" t="s">
        <v>76</v>
      </c>
      <c r="H36" s="3">
        <v>275.02</v>
      </c>
      <c r="I36" s="18">
        <f>$D$43+(SUM(H$2:H36))/$C$44</f>
        <v>0.9864132518454063</v>
      </c>
      <c r="K36" s="7">
        <v>119</v>
      </c>
      <c r="L36" s="1" t="s">
        <v>118</v>
      </c>
      <c r="M36" s="3">
        <v>25.43</v>
      </c>
      <c r="N36" s="15">
        <f>$I$43+(SUM(M$2:M36))/$C$44</f>
        <v>0.9997915196776618</v>
      </c>
    </row>
    <row r="37" spans="1:14" ht="13.5">
      <c r="A37" s="7">
        <v>36</v>
      </c>
      <c r="B37" s="1" t="s">
        <v>35</v>
      </c>
      <c r="C37" s="3">
        <v>1725.67</v>
      </c>
      <c r="D37" s="11">
        <f>SUM(C$2:C37)/$C$44</f>
        <v>0.8968798613633324</v>
      </c>
      <c r="F37" s="7">
        <v>78</v>
      </c>
      <c r="G37" s="1" t="s">
        <v>77</v>
      </c>
      <c r="H37" s="3">
        <v>270.16</v>
      </c>
      <c r="I37" s="18">
        <f>$D$43+(SUM(H$2:H37))/$C$44</f>
        <v>0.9871200286540751</v>
      </c>
      <c r="K37" s="7">
        <v>120</v>
      </c>
      <c r="L37" s="1" t="s">
        <v>119</v>
      </c>
      <c r="M37" s="3">
        <v>22.01</v>
      </c>
      <c r="N37" s="15">
        <f>$I$43+(SUM(M$2:M37))/$C$44</f>
        <v>0.99984910095379</v>
      </c>
    </row>
    <row r="38" spans="1:14" ht="13.5">
      <c r="A38" s="7">
        <v>37</v>
      </c>
      <c r="B38" s="1" t="s">
        <v>36</v>
      </c>
      <c r="C38" s="3">
        <v>1601.82</v>
      </c>
      <c r="D38" s="11">
        <f>SUM(C$2:C38)/$C$44</f>
        <v>0.9010704492655456</v>
      </c>
      <c r="F38" s="7">
        <v>79</v>
      </c>
      <c r="G38" s="1" t="s">
        <v>78</v>
      </c>
      <c r="H38" s="3">
        <v>259.37</v>
      </c>
      <c r="I38" s="18">
        <f>$D$43+(SUM(H$2:H38))/$C$44</f>
        <v>0.9877985772951191</v>
      </c>
      <c r="K38" s="7">
        <v>121</v>
      </c>
      <c r="L38" s="1" t="s">
        <v>120</v>
      </c>
      <c r="M38" s="3">
        <v>17.2</v>
      </c>
      <c r="N38" s="15">
        <f>$I$43+(SUM(M$2:M38))/$C$44</f>
        <v>0.9998940985889289</v>
      </c>
    </row>
    <row r="39" spans="1:14" ht="13.5">
      <c r="A39" s="7">
        <v>38</v>
      </c>
      <c r="B39" s="1" t="s">
        <v>37</v>
      </c>
      <c r="C39" s="3">
        <v>1567.81</v>
      </c>
      <c r="D39" s="11">
        <f>SUM(C$2:C39)/$C$44</f>
        <v>0.9051720621926964</v>
      </c>
      <c r="F39" s="7">
        <v>80</v>
      </c>
      <c r="G39" s="1" t="s">
        <v>79</v>
      </c>
      <c r="H39" s="3">
        <v>252.72</v>
      </c>
      <c r="I39" s="18">
        <f>$D$43+(SUM(H$2:H39))/$C$44</f>
        <v>0.9884597285946704</v>
      </c>
      <c r="K39" s="7">
        <v>122</v>
      </c>
      <c r="L39" s="1" t="s">
        <v>121</v>
      </c>
      <c r="M39" s="3">
        <v>15.99</v>
      </c>
      <c r="N39" s="15">
        <f>$I$43+(SUM(M$2:M39))/$C$44</f>
        <v>0.9999359306927584</v>
      </c>
    </row>
    <row r="40" spans="1:14" ht="13.5">
      <c r="A40" s="7">
        <v>39</v>
      </c>
      <c r="B40" s="1" t="s">
        <v>38</v>
      </c>
      <c r="C40" s="3">
        <v>1559.47</v>
      </c>
      <c r="D40" s="11">
        <f>SUM(C$2:C40)/$C$44</f>
        <v>0.909251856499088</v>
      </c>
      <c r="F40" s="7">
        <v>81</v>
      </c>
      <c r="G40" s="1" t="s">
        <v>80</v>
      </c>
      <c r="H40" s="3">
        <v>233.03</v>
      </c>
      <c r="I40" s="18">
        <f>$D$43+(SUM(H$2:H40))/$C$44</f>
        <v>0.9890693680665541</v>
      </c>
      <c r="K40" s="7">
        <v>123</v>
      </c>
      <c r="L40" s="1" t="s">
        <v>122</v>
      </c>
      <c r="M40" s="3">
        <v>14.47</v>
      </c>
      <c r="N40" s="15">
        <f>$I$43+(SUM(M$2:M40))/$C$44</f>
        <v>0.9999737862613898</v>
      </c>
    </row>
    <row r="41" spans="1:14" ht="13.5">
      <c r="A41" s="7">
        <v>40</v>
      </c>
      <c r="B41" s="1" t="s">
        <v>39</v>
      </c>
      <c r="C41" s="3">
        <v>1504.16</v>
      </c>
      <c r="D41" s="11">
        <f>SUM(C$2:C41)/$C$44</f>
        <v>0.9131869520148094</v>
      </c>
      <c r="F41" s="7">
        <v>82</v>
      </c>
      <c r="G41" s="1" t="s">
        <v>81</v>
      </c>
      <c r="H41" s="3">
        <v>224.58</v>
      </c>
      <c r="I41" s="18">
        <f>$D$43+(SUM(H$2:H41))/$C$44</f>
        <v>0.989656901142105</v>
      </c>
      <c r="K41" s="7">
        <v>124</v>
      </c>
      <c r="L41" s="1" t="s">
        <v>123</v>
      </c>
      <c r="M41" s="3">
        <v>8.33</v>
      </c>
      <c r="N41" s="15">
        <f>$I$43+(SUM(M$2:M41))/$C$44</f>
        <v>0.9999955787207332</v>
      </c>
    </row>
    <row r="42" spans="1:14" ht="13.5">
      <c r="A42" s="7">
        <v>41</v>
      </c>
      <c r="B42" s="1" t="s">
        <v>40</v>
      </c>
      <c r="C42" s="3">
        <v>1499.3</v>
      </c>
      <c r="D42" s="11">
        <f>SUM(C$2:C42)/$C$44</f>
        <v>0.9171093330824625</v>
      </c>
      <c r="F42" s="7">
        <v>83</v>
      </c>
      <c r="G42" s="1" t="s">
        <v>82</v>
      </c>
      <c r="H42" s="3">
        <v>218.75</v>
      </c>
      <c r="I42" s="18">
        <f>$D$43+(SUM(H$2:H42))/$C$44</f>
        <v>0.9902291821122572</v>
      </c>
      <c r="K42" s="8">
        <v>125</v>
      </c>
      <c r="L42" s="9" t="s">
        <v>124</v>
      </c>
      <c r="M42" s="16">
        <v>1.69</v>
      </c>
      <c r="N42" s="12">
        <f>$I$43+(SUM(M$2:M42))/$C$44</f>
        <v>0.9999999999999997</v>
      </c>
    </row>
    <row r="43" spans="1:14" ht="13.5">
      <c r="A43" s="8">
        <v>42</v>
      </c>
      <c r="B43" s="9" t="s">
        <v>41</v>
      </c>
      <c r="C43" s="16">
        <v>1484.45</v>
      </c>
      <c r="D43" s="12">
        <f>SUM(C$2:C43)/$C$44</f>
        <v>0.9209928644476847</v>
      </c>
      <c r="F43" s="8">
        <v>84</v>
      </c>
      <c r="G43" s="9" t="s">
        <v>83</v>
      </c>
      <c r="H43" s="16">
        <v>202.59</v>
      </c>
      <c r="I43" s="19">
        <f>$D$43+(SUM(H$2:H43))/$C$44</f>
        <v>0.9907591862345115</v>
      </c>
      <c r="K43" s="1"/>
      <c r="L43" s="1"/>
      <c r="M43" s="3"/>
      <c r="N43" s="4"/>
    </row>
    <row r="44" spans="1:14" ht="13.5">
      <c r="A44" s="1"/>
      <c r="B44" s="1" t="s">
        <v>125</v>
      </c>
      <c r="C44" s="3">
        <v>382242.31</v>
      </c>
      <c r="D44" s="3"/>
      <c r="I44" s="3"/>
      <c r="N44" s="3"/>
    </row>
    <row r="45" spans="1:14" ht="13.5">
      <c r="A45" s="1"/>
      <c r="B45" s="1" t="s">
        <v>126</v>
      </c>
      <c r="C45" s="3">
        <v>275697</v>
      </c>
      <c r="D45" s="3"/>
      <c r="I45" s="3"/>
      <c r="N45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2004-01-16T15:11:44Z</dcterms:created>
  <dcterms:modified xsi:type="dcterms:W3CDTF">2004-03-05T19:22:47Z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1315857375</vt:i4>
  </property>
  <property fmtid="{D5CDD505-2E9C-101B-9397-08002B2CF9AE}" pid="3" name="_EmailSubject">
    <vt:lpwstr>Cambiar estas tablas cap 15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-975150170</vt:i4>
  </property>
</Properties>
</file>