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05" yWindow="75" windowWidth="11415" windowHeight="5895" activeTab="0"/>
  </bookViews>
  <sheets>
    <sheet name="1.10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<sst xmlns="http://schemas.openxmlformats.org/spreadsheetml/2006/main" count="28" uniqueCount="22">
  <si>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Valor (millones de $)</t>
  </si>
  <si>
    <t>Menos: pensiones por jubilación sin dotación a fin de año</t>
  </si>
  <si>
    <t>Valor de las acciones (millones de $)</t>
  </si>
  <si>
    <t>Beneficio neto del próximo año</t>
  </si>
  <si>
    <t>Más: exceso de caja neto estimado a fin de año *</t>
  </si>
  <si>
    <t>Valor por acción (basado en 12,2 millones de acciones)</t>
  </si>
  <si>
    <t>Productos</t>
  </si>
  <si>
    <t>Construcción</t>
  </si>
  <si>
    <t>Accesorios</t>
  </si>
  <si>
    <t>TOTAL</t>
  </si>
  <si>
    <t>(millones de dólares)</t>
  </si>
  <si>
    <t>para el hogar</t>
  </si>
  <si>
    <t>naval</t>
  </si>
  <si>
    <t>del automóvil</t>
  </si>
  <si>
    <t>EMPRESA</t>
  </si>
  <si>
    <t>Beneficio de explotación esperado del próximo año*</t>
  </si>
  <si>
    <t>Gastos de la central y otros gastos</t>
  </si>
  <si>
    <t>Beneficio antes de impuestos</t>
  </si>
  <si>
    <t>Impuestos (48%)</t>
  </si>
  <si>
    <t>mínimo</t>
  </si>
  <si>
    <t>máximo</t>
  </si>
  <si>
    <t>PER de cada negocio (mínimo y máximo)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</si>
</sst>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"/>
    <numFmt numFmtId="189" formatCode="mm\-yy"/>
    <numFmt numFmtId="190" formatCode="0.000"/>
    <numFmt numFmtId="191" formatCode="0.0000"/>
    <numFmt numFmtId="192" formatCode="#,##0.0"/>
    <numFmt numFmtId="193" formatCode="0.0%"/>
    <numFmt numFmtId="194" formatCode="#,##0.000"/>
  </numFmts>
  <fonts count="1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ms Rmn"/>
      <family val="0"/>
    </font>
    <font>
      <sz val="10"/>
      <name val="Tms Rmn"/>
      <family val="0"/>
    </font>
    <font>
      <sz val="9"/>
      <name val="Tms Rmn"/>
      <family val="0"/>
    </font>
    <font>
      <u val="single"/>
      <sz val="10"/>
      <name val="Tms Rmn"/>
      <family val="0"/>
    </font>
    <font>
      <sz val="8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88" fontId="5" fillId="0" borderId="1" xfId="0" applyNumberFormat="1" applyFont="1" applyBorder="1" applyAlignment="1">
      <alignment horizontal="center"/>
    </xf>
    <xf numFmtId="188" fontId="5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88" fontId="4" fillId="0" borderId="6" xfId="0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88" fontId="5" fillId="0" borderId="8" xfId="0" applyNumberFormat="1" applyFont="1" applyBorder="1" applyAlignment="1">
      <alignment horizontal="center"/>
    </xf>
    <xf numFmtId="188" fontId="4" fillId="0" borderId="9" xfId="0" applyNumberFormat="1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8" fontId="5" fillId="0" borderId="2" xfId="0" applyNumberFormat="1" applyFont="1" applyBorder="1" applyAlignment="1">
      <alignment horizontal="center"/>
    </xf>
    <xf numFmtId="188" fontId="4" fillId="0" borderId="9" xfId="0" applyNumberFormat="1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88" fontId="5" fillId="0" borderId="3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188" fontId="5" fillId="0" borderId="11" xfId="0" applyNumberFormat="1" applyFont="1" applyFill="1" applyBorder="1" applyAlignment="1">
      <alignment horizontal="center"/>
    </xf>
    <xf numFmtId="188" fontId="5" fillId="0" borderId="12" xfId="0" applyNumberFormat="1" applyFont="1" applyFill="1" applyBorder="1" applyAlignment="1">
      <alignment horizontal="center"/>
    </xf>
    <xf numFmtId="188" fontId="5" fillId="0" borderId="3" xfId="0" applyNumberFormat="1" applyFont="1" applyFill="1" applyBorder="1" applyAlignment="1">
      <alignment horizontal="center"/>
    </xf>
    <xf numFmtId="188" fontId="5" fillId="0" borderId="2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workbookViewId="0" topLeftCell="A1">
      <selection activeCell="F14" sqref="F14"/>
    </sheetView>
  </sheetViews>
  <sheetFormatPr defaultColWidth="9.00390625" defaultRowHeight="12.75"/>
  <cols>
    <col min="1" max="1" width="9.125" style="2" customWidth="1"/>
    <col min="2" max="2" width="33.00390625" style="2" customWidth="1"/>
    <col min="3" max="8" width="7.00390625" style="2" customWidth="1"/>
    <col min="9" max="10" width="6.375" style="2" customWidth="1"/>
    <col min="11" max="15" width="10.125" style="2" customWidth="1"/>
    <col min="16" max="16384" width="29.75390625" style="2" customWidth="1"/>
  </cols>
  <sheetData>
    <row r="2" spans="2:10" s="5" customFormat="1" ht="12.75">
      <c r="B2" s="10" t="s">
        <v>10</v>
      </c>
      <c r="C2" s="26" t="s">
        <v>6</v>
      </c>
      <c r="D2" s="27"/>
      <c r="E2" s="28" t="s">
        <v>7</v>
      </c>
      <c r="F2" s="27"/>
      <c r="G2" s="26" t="s">
        <v>8</v>
      </c>
      <c r="H2" s="27"/>
      <c r="I2" s="26" t="s">
        <v>9</v>
      </c>
      <c r="J2" s="27"/>
    </row>
    <row r="3" spans="2:10" s="5" customFormat="1" ht="12.75">
      <c r="B3" s="10"/>
      <c r="C3" s="29" t="s">
        <v>11</v>
      </c>
      <c r="D3" s="30"/>
      <c r="E3" s="31" t="s">
        <v>12</v>
      </c>
      <c r="F3" s="30"/>
      <c r="G3" s="29" t="s">
        <v>13</v>
      </c>
      <c r="H3" s="30"/>
      <c r="I3" s="29" t="s">
        <v>14</v>
      </c>
      <c r="J3" s="30"/>
    </row>
    <row r="4" spans="2:10" ht="12.75" hidden="1">
      <c r="B4" s="2" t="s">
        <v>15</v>
      </c>
      <c r="C4" s="32">
        <v>56.1</v>
      </c>
      <c r="D4" s="33"/>
      <c r="E4" s="41">
        <v>29</v>
      </c>
      <c r="F4" s="42"/>
      <c r="G4" s="38">
        <v>11.9</v>
      </c>
      <c r="H4" s="33"/>
      <c r="I4" s="38">
        <f>C4+E4+G4</f>
        <v>97</v>
      </c>
      <c r="J4" s="33"/>
    </row>
    <row r="5" spans="2:10" ht="12.75" hidden="1">
      <c r="B5" s="2" t="s">
        <v>16</v>
      </c>
      <c r="C5" s="34">
        <v>1.1</v>
      </c>
      <c r="D5" s="35"/>
      <c r="E5" s="43">
        <v>1.3</v>
      </c>
      <c r="F5" s="44"/>
      <c r="G5" s="39">
        <v>0.7</v>
      </c>
      <c r="H5" s="35"/>
      <c r="I5" s="39">
        <f>C5+E5+G5</f>
        <v>3.1000000000000005</v>
      </c>
      <c r="J5" s="35"/>
    </row>
    <row r="6" spans="2:10" ht="12.75" hidden="1">
      <c r="B6" s="2" t="s">
        <v>17</v>
      </c>
      <c r="C6" s="35">
        <f>C4-C5</f>
        <v>55</v>
      </c>
      <c r="D6" s="35"/>
      <c r="E6" s="43">
        <f>E4-E5</f>
        <v>27.7</v>
      </c>
      <c r="F6" s="44"/>
      <c r="G6" s="40">
        <f>G4-G5</f>
        <v>11.200000000000001</v>
      </c>
      <c r="H6" s="35"/>
      <c r="I6" s="39">
        <f>C6+E6+G6</f>
        <v>93.9</v>
      </c>
      <c r="J6" s="35"/>
    </row>
    <row r="7" spans="2:10" ht="12.75" hidden="1">
      <c r="B7" s="2" t="s">
        <v>18</v>
      </c>
      <c r="C7" s="34">
        <f>C6*0.48</f>
        <v>26.4</v>
      </c>
      <c r="D7" s="35"/>
      <c r="E7" s="43">
        <f>E6*0.48</f>
        <v>13.296</v>
      </c>
      <c r="F7" s="44"/>
      <c r="G7" s="39">
        <f>G6*0.48</f>
        <v>5.376</v>
      </c>
      <c r="H7" s="35"/>
      <c r="I7" s="39">
        <f>C7+E7+G7</f>
        <v>45.071999999999996</v>
      </c>
      <c r="J7" s="35"/>
    </row>
    <row r="8" spans="2:10" s="3" customFormat="1" ht="12.75">
      <c r="B8" s="12" t="s">
        <v>3</v>
      </c>
      <c r="C8" s="24">
        <f>INT(10*(C6-C7))/10</f>
        <v>28.6</v>
      </c>
      <c r="D8" s="25"/>
      <c r="E8" s="36">
        <f>INT(10*(E6-E7))/10</f>
        <v>14.4</v>
      </c>
      <c r="F8" s="37"/>
      <c r="G8" s="24">
        <f>INT(10*(G6-G7))/10</f>
        <v>5.8</v>
      </c>
      <c r="H8" s="25"/>
      <c r="I8" s="24">
        <f>C8+E8+G8</f>
        <v>48.8</v>
      </c>
      <c r="J8" s="25"/>
    </row>
    <row r="9" spans="3:10" ht="6.75" customHeight="1">
      <c r="C9" s="11"/>
      <c r="D9" s="7"/>
      <c r="E9" s="4"/>
      <c r="F9" s="7"/>
      <c r="G9" s="4"/>
      <c r="H9" s="7"/>
      <c r="I9" s="4"/>
      <c r="J9" s="7"/>
    </row>
    <row r="10" spans="3:10" s="5" customFormat="1" ht="12.75">
      <c r="C10" s="21" t="s">
        <v>19</v>
      </c>
      <c r="D10" s="14" t="s">
        <v>20</v>
      </c>
      <c r="E10" s="13" t="s">
        <v>19</v>
      </c>
      <c r="F10" s="14" t="s">
        <v>20</v>
      </c>
      <c r="G10" s="13" t="s">
        <v>19</v>
      </c>
      <c r="H10" s="14" t="s">
        <v>20</v>
      </c>
      <c r="I10" s="13" t="s">
        <v>19</v>
      </c>
      <c r="J10" s="14" t="s">
        <v>20</v>
      </c>
    </row>
    <row r="11" spans="2:10" ht="12.75">
      <c r="B11" s="2" t="s">
        <v>21</v>
      </c>
      <c r="C11" s="22">
        <v>9</v>
      </c>
      <c r="D11" s="15">
        <v>10</v>
      </c>
      <c r="E11" s="8">
        <v>5</v>
      </c>
      <c r="F11" s="15">
        <v>6</v>
      </c>
      <c r="G11" s="8">
        <v>10</v>
      </c>
      <c r="H11" s="15">
        <v>11</v>
      </c>
      <c r="I11" s="8"/>
      <c r="J11" s="15"/>
    </row>
    <row r="12" spans="2:10" ht="12.75">
      <c r="B12" s="2" t="s">
        <v>0</v>
      </c>
      <c r="C12" s="23">
        <f>C8*C11</f>
        <v>257.40000000000003</v>
      </c>
      <c r="D12" s="17">
        <f>C8*D11</f>
        <v>286</v>
      </c>
      <c r="E12" s="16">
        <f>E8*E11</f>
        <v>72</v>
      </c>
      <c r="F12" s="17">
        <f>E8*F11</f>
        <v>86.4</v>
      </c>
      <c r="G12" s="16">
        <f>G8*G11</f>
        <v>58</v>
      </c>
      <c r="H12" s="17">
        <f>G8*H11</f>
        <v>63.8</v>
      </c>
      <c r="I12" s="16">
        <f>C12+E12+G12</f>
        <v>387.40000000000003</v>
      </c>
      <c r="J12" s="17">
        <f>D12+F12+H12</f>
        <v>436.2</v>
      </c>
    </row>
    <row r="13" spans="9:10" ht="12.75">
      <c r="I13" s="1"/>
      <c r="J13" s="1"/>
    </row>
    <row r="14" spans="2:10" ht="19.5" customHeight="1">
      <c r="B14" s="2" t="s">
        <v>4</v>
      </c>
      <c r="I14" s="1">
        <v>77.5</v>
      </c>
      <c r="J14" s="1">
        <v>77.5</v>
      </c>
    </row>
    <row r="15" spans="2:10" ht="19.5" customHeight="1">
      <c r="B15" s="2" t="s">
        <v>1</v>
      </c>
      <c r="I15" s="18">
        <v>34.5</v>
      </c>
      <c r="J15" s="9">
        <v>34.5</v>
      </c>
    </row>
    <row r="16" spans="2:10" ht="19.5" customHeight="1" thickBot="1">
      <c r="B16" s="6" t="s">
        <v>2</v>
      </c>
      <c r="C16" s="6"/>
      <c r="D16" s="6"/>
      <c r="E16" s="6"/>
      <c r="F16" s="6"/>
      <c r="G16" s="6"/>
      <c r="H16" s="6"/>
      <c r="I16" s="16">
        <f>I12+I14-I15</f>
        <v>430.40000000000003</v>
      </c>
      <c r="J16" s="16">
        <f>J12+J14-J15</f>
        <v>479.20000000000005</v>
      </c>
    </row>
    <row r="17" spans="2:10" ht="19.5" customHeight="1" thickBot="1">
      <c r="B17" s="6" t="s">
        <v>5</v>
      </c>
      <c r="C17" s="6"/>
      <c r="D17" s="6"/>
      <c r="E17" s="6"/>
      <c r="F17" s="6"/>
      <c r="G17" s="6"/>
      <c r="H17" s="6"/>
      <c r="I17" s="19">
        <f>I16/12.201</f>
        <v>35.27579706581428</v>
      </c>
      <c r="J17" s="20">
        <f>J16/12.201</f>
        <v>39.275469223834115</v>
      </c>
    </row>
  </sheetData>
  <mergeCells count="28">
    <mergeCell ref="I2:J2"/>
    <mergeCell ref="I3:J3"/>
    <mergeCell ref="I4:J4"/>
    <mergeCell ref="I5:J5"/>
    <mergeCell ref="E7:F7"/>
    <mergeCell ref="I6:J6"/>
    <mergeCell ref="I7:J7"/>
    <mergeCell ref="I8:J8"/>
    <mergeCell ref="C7:D7"/>
    <mergeCell ref="E8:F8"/>
    <mergeCell ref="G4:H4"/>
    <mergeCell ref="G5:H5"/>
    <mergeCell ref="G6:H6"/>
    <mergeCell ref="G7:H7"/>
    <mergeCell ref="G8:H8"/>
    <mergeCell ref="E4:F4"/>
    <mergeCell ref="E5:F5"/>
    <mergeCell ref="E6:F6"/>
    <mergeCell ref="C8:D8"/>
    <mergeCell ref="C2:D2"/>
    <mergeCell ref="E2:F2"/>
    <mergeCell ref="G2:H2"/>
    <mergeCell ref="G3:H3"/>
    <mergeCell ref="E3:F3"/>
    <mergeCell ref="C3:D3"/>
    <mergeCell ref="C4:D4"/>
    <mergeCell ref="C5:D5"/>
    <mergeCell ref="C6:D6"/>
  </mergeCells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PFernandez</cp:lastModifiedBy>
  <dcterms:created xsi:type="dcterms:W3CDTF">2003-10-25T10:31:17Z</dcterms:created>
  <dcterms:modified xsi:type="dcterms:W3CDTF">2004-03-09T16:02:46Z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-746559683</vt:i4>
  </property>
  <property fmtid="{D5CDD505-2E9C-101B-9397-08002B2CF9AE}" pid="4" name="_EmailSubje">
    <vt:lpwstr>Cambiar estas tablas cap 1</vt:lpwstr>
  </property>
  <property fmtid="{D5CDD505-2E9C-101B-9397-08002B2CF9AE}" pid="5" name="_AuthorEma">
    <vt:lpwstr>fernandezpa@iese.edu</vt:lpwstr>
  </property>
  <property fmtid="{D5CDD505-2E9C-101B-9397-08002B2CF9AE}" pid="6" name="_AuthorEmailDisplayNa">
    <vt:lpwstr>Fernandez, Pablo</vt:lpwstr>
  </property>
</Properties>
</file>