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<sst xmlns="http://schemas.openxmlformats.org/spreadsheetml/2006/main" count="42" uniqueCount="36">
  <si>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Negocio eléctrico en España</t>
  </si>
  <si>
    <t>Costes de transición a la competencia (CTCs)</t>
  </si>
  <si>
    <t>3% de Red Eléctrica (REE)</t>
  </si>
  <si>
    <t>Gas</t>
  </si>
  <si>
    <t>Inversiones internacionales</t>
  </si>
  <si>
    <t>12% de Aguas de Barcelona</t>
  </si>
  <si>
    <t>4,9% de CEPSA</t>
  </si>
  <si>
    <t>5% de EDP</t>
  </si>
  <si>
    <t>Corporación IBV (excluyendo Gamesa)</t>
  </si>
  <si>
    <t>18,5% de Gamesa</t>
  </si>
  <si>
    <t>Soluziona</t>
  </si>
  <si>
    <t>Negocio minero</t>
  </si>
  <si>
    <t>Activos inmobiliarios</t>
  </si>
  <si>
    <t>Negocio eólico</t>
  </si>
  <si>
    <t>4% de GALP a valor contable</t>
  </si>
  <si>
    <t>8% de Portland</t>
  </si>
  <si>
    <t>SNET</t>
  </si>
  <si>
    <t>Smartcom</t>
  </si>
  <si>
    <t>Elettrogen</t>
  </si>
  <si>
    <t>Valor de la empresa</t>
  </si>
  <si>
    <t>Valor de las acciones</t>
  </si>
  <si>
    <t>Endesa</t>
  </si>
  <si>
    <t>%</t>
  </si>
  <si>
    <t>Iberdrola</t>
  </si>
  <si>
    <t>Unión Fenosa</t>
  </si>
  <si>
    <t xml:space="preserve">Millones </t>
  </si>
  <si>
    <t xml:space="preserve"> de euros</t>
  </si>
  <si>
    <t>Menos deuda neta</t>
  </si>
  <si>
    <t>Menos provisiones</t>
  </si>
  <si>
    <t>Menos minoritarios</t>
  </si>
  <si>
    <t>Valor por acción (euros)</t>
  </si>
  <si>
    <t>Otras inversiones</t>
  </si>
  <si>
    <r>
      <t>AUNA</t>
    </r>
    <r>
      <rPr>
        <vertAlign val="superscript"/>
        <sz val="8"/>
        <rFont val="Times New Roman"/>
        <family val="1"/>
      </rPr>
      <t>1</t>
    </r>
  </si>
  <si>
    <r>
      <t xml:space="preserve">1 </t>
    </r>
    <r>
      <rPr>
        <sz val="8"/>
        <rFont val="Times New Roman"/>
        <family val="1"/>
      </rPr>
      <t>32% Endesa y 18,7% Unión Fenosa</t>
    </r>
  </si>
  <si>
    <r>
      <t xml:space="preserve">2 </t>
    </r>
    <r>
      <rPr>
        <sz val="8"/>
        <rFont val="Times New Roman"/>
        <family val="1"/>
      </rPr>
      <t>3% Endesa y 3,34% Iberdrola</t>
    </r>
  </si>
  <si>
    <r>
      <t>Repsol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</si>
</sst>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3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3" fillId="0" borderId="0" xfId="21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0" fontId="3" fillId="0" borderId="5" xfId="21" applyNumberFormat="1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3" fillId="0" borderId="0" xfId="21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0" fontId="3" fillId="0" borderId="0" xfId="21" applyNumberFormat="1" applyFont="1" applyAlignment="1">
      <alignment/>
    </xf>
    <xf numFmtId="2" fontId="3" fillId="0" borderId="4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0" fontId="3" fillId="0" borderId="1" xfId="21" applyNumberFormat="1" applyFont="1" applyBorder="1" applyAlignment="1">
      <alignment/>
    </xf>
    <xf numFmtId="10" fontId="3" fillId="0" borderId="4" xfId="21" applyNumberFormat="1" applyFont="1" applyBorder="1" applyAlignment="1">
      <alignment/>
    </xf>
    <xf numFmtId="9" fontId="3" fillId="0" borderId="12" xfId="21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21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0.7109375" style="1" customWidth="1"/>
    <col min="2" max="2" width="8.00390625" style="3" customWidth="1"/>
    <col min="3" max="3" width="8.00390625" style="2" customWidth="1"/>
    <col min="4" max="4" width="8.00390625" style="3" customWidth="1"/>
    <col min="5" max="5" width="8.00390625" style="2" customWidth="1"/>
    <col min="6" max="6" width="8.00390625" style="3" customWidth="1"/>
    <col min="7" max="7" width="8.00390625" style="2" customWidth="1"/>
    <col min="8" max="16384" width="9.140625" style="1" customWidth="1"/>
  </cols>
  <sheetData>
    <row r="1" spans="1:7" ht="9.75" customHeight="1">
      <c r="A1" s="4"/>
      <c r="B1" s="40" t="s">
        <v>21</v>
      </c>
      <c r="C1" s="41"/>
      <c r="D1" s="40" t="s">
        <v>23</v>
      </c>
      <c r="E1" s="41"/>
      <c r="F1" s="42" t="s">
        <v>24</v>
      </c>
      <c r="G1" s="41"/>
    </row>
    <row r="2" spans="1:7" ht="9.75" customHeight="1">
      <c r="A2" s="4"/>
      <c r="B2" s="5" t="s">
        <v>25</v>
      </c>
      <c r="C2" s="6"/>
      <c r="D2" s="5" t="s">
        <v>25</v>
      </c>
      <c r="E2" s="6"/>
      <c r="F2" s="7" t="s">
        <v>25</v>
      </c>
      <c r="G2" s="8"/>
    </row>
    <row r="3" spans="1:7" ht="9.75" customHeight="1">
      <c r="A3" s="4"/>
      <c r="B3" s="9" t="s">
        <v>26</v>
      </c>
      <c r="C3" s="10" t="s">
        <v>22</v>
      </c>
      <c r="D3" s="9" t="s">
        <v>26</v>
      </c>
      <c r="E3" s="10" t="s">
        <v>22</v>
      </c>
      <c r="F3" s="11" t="s">
        <v>26</v>
      </c>
      <c r="G3" s="12" t="s">
        <v>22</v>
      </c>
    </row>
    <row r="4" spans="1:7" ht="9.75" customHeight="1">
      <c r="A4" s="13" t="s">
        <v>0</v>
      </c>
      <c r="B4" s="28">
        <v>22062.91122329761</v>
      </c>
      <c r="C4" s="34">
        <f>B4/$B$26</f>
        <v>0.5331661181083496</v>
      </c>
      <c r="D4" s="31">
        <v>20923.022849983732</v>
      </c>
      <c r="E4" s="34">
        <f>D4/$D$26</f>
        <v>0.7529342357553791</v>
      </c>
      <c r="F4" s="14">
        <v>5721.9059271472</v>
      </c>
      <c r="G4" s="34">
        <f aca="true" t="shared" si="0" ref="G4:G9">F4/$F$26</f>
        <v>0.5322213343315623</v>
      </c>
    </row>
    <row r="5" spans="1:7" ht="9.75" customHeight="1">
      <c r="A5" s="15" t="s">
        <v>1</v>
      </c>
      <c r="B5" s="29">
        <v>2214.55</v>
      </c>
      <c r="C5" s="35">
        <f>B5/$B$26</f>
        <v>0.053516193529802455</v>
      </c>
      <c r="D5" s="32">
        <v>1148.534131477408</v>
      </c>
      <c r="E5" s="35">
        <f>D5/$D$26</f>
        <v>0.04133105788409454</v>
      </c>
      <c r="F5" s="16">
        <v>837</v>
      </c>
      <c r="G5" s="35">
        <f t="shared" si="0"/>
        <v>0.07785329967100971</v>
      </c>
    </row>
    <row r="6" spans="1:7" ht="9.75" customHeight="1">
      <c r="A6" s="15" t="s">
        <v>32</v>
      </c>
      <c r="B6" s="29">
        <v>975.1287151563232</v>
      </c>
      <c r="C6" s="35">
        <f>B6/$B$26</f>
        <v>0.023564686747543927</v>
      </c>
      <c r="D6" s="32"/>
      <c r="E6" s="35"/>
      <c r="F6" s="16">
        <v>476.85</v>
      </c>
      <c r="G6" s="35">
        <f t="shared" si="0"/>
        <v>0.04435405728568815</v>
      </c>
    </row>
    <row r="7" spans="1:7" ht="9.75" customHeight="1">
      <c r="A7" s="15" t="s">
        <v>2</v>
      </c>
      <c r="B7" s="29">
        <v>42.4035</v>
      </c>
      <c r="C7" s="35">
        <f>B7/$B$26</f>
        <v>0.0010247110755417482</v>
      </c>
      <c r="D7" s="32">
        <v>46.424664</v>
      </c>
      <c r="E7" s="35">
        <f>D7/$D$26</f>
        <v>0.0016706342654052705</v>
      </c>
      <c r="F7" s="16">
        <v>45.0549</v>
      </c>
      <c r="G7" s="35">
        <f t="shared" si="0"/>
        <v>0.004190767779387546</v>
      </c>
    </row>
    <row r="8" spans="1:7" ht="9.75" customHeight="1">
      <c r="A8" s="15" t="s">
        <v>3</v>
      </c>
      <c r="B8" s="29"/>
      <c r="C8" s="35"/>
      <c r="D8" s="32"/>
      <c r="E8" s="35"/>
      <c r="F8" s="16">
        <v>465</v>
      </c>
      <c r="G8" s="35">
        <f t="shared" si="0"/>
        <v>0.04325183315056095</v>
      </c>
    </row>
    <row r="9" spans="1:7" ht="9.75" customHeight="1">
      <c r="A9" s="15" t="s">
        <v>4</v>
      </c>
      <c r="B9" s="29">
        <v>10041.389090909091</v>
      </c>
      <c r="C9" s="35">
        <f>B9/$B$26</f>
        <v>0.24265738949092955</v>
      </c>
      <c r="D9" s="32">
        <v>1521.5820264667698</v>
      </c>
      <c r="E9" s="35">
        <f>D9/$D$26</f>
        <v>0.054755529755480294</v>
      </c>
      <c r="F9" s="16">
        <v>2270.9169197543015</v>
      </c>
      <c r="G9" s="35">
        <f t="shared" si="0"/>
        <v>0.21122864454193302</v>
      </c>
    </row>
    <row r="10" spans="1:7" ht="9.75" customHeight="1">
      <c r="A10" s="15" t="s">
        <v>5</v>
      </c>
      <c r="B10" s="29">
        <v>172.85011800000004</v>
      </c>
      <c r="C10" s="35">
        <f>B10/$B$26</f>
        <v>0.004177047421163303</v>
      </c>
      <c r="D10" s="32"/>
      <c r="E10" s="35"/>
      <c r="F10" s="16"/>
      <c r="G10" s="35"/>
    </row>
    <row r="11" spans="1:7" ht="9.75" customHeight="1">
      <c r="A11" s="15" t="s">
        <v>35</v>
      </c>
      <c r="B11" s="29">
        <v>524</v>
      </c>
      <c r="C11" s="35">
        <f>B11/$B$26</f>
        <v>0.012662836878650961</v>
      </c>
      <c r="D11" s="32">
        <v>583.17402</v>
      </c>
      <c r="E11" s="35">
        <f>D11/$D$26</f>
        <v>0.02098605388950448</v>
      </c>
      <c r="F11" s="16"/>
      <c r="G11" s="35"/>
    </row>
    <row r="12" spans="1:7" ht="9.75" customHeight="1">
      <c r="A12" s="15" t="s">
        <v>6</v>
      </c>
      <c r="B12" s="29"/>
      <c r="C12" s="35"/>
      <c r="D12" s="32"/>
      <c r="E12" s="35"/>
      <c r="F12" s="16">
        <v>275.33461428900006</v>
      </c>
      <c r="G12" s="35">
        <f>F12/$F$26</f>
        <v>0.025610165156563194</v>
      </c>
    </row>
    <row r="13" spans="1:7" ht="9.75" customHeight="1">
      <c r="A13" s="15" t="s">
        <v>7</v>
      </c>
      <c r="B13" s="29"/>
      <c r="C13" s="35"/>
      <c r="D13" s="32">
        <v>318</v>
      </c>
      <c r="E13" s="35">
        <f>D13/$D$26</f>
        <v>0.01144352270161559</v>
      </c>
      <c r="F13" s="16"/>
      <c r="G13" s="35"/>
    </row>
    <row r="14" spans="1:7" ht="9.75" customHeight="1">
      <c r="A14" s="15" t="s">
        <v>8</v>
      </c>
      <c r="B14" s="29"/>
      <c r="C14" s="35"/>
      <c r="D14" s="32">
        <v>94.82893392472926</v>
      </c>
      <c r="E14" s="35">
        <f>D14/$D$26</f>
        <v>0.0034125064721309563</v>
      </c>
      <c r="F14" s="16"/>
      <c r="G14" s="35"/>
    </row>
    <row r="15" spans="1:7" ht="9.75" customHeight="1">
      <c r="A15" s="15" t="s">
        <v>9</v>
      </c>
      <c r="B15" s="29"/>
      <c r="C15" s="35"/>
      <c r="D15" s="32">
        <v>337.07592999999997</v>
      </c>
      <c r="E15" s="35">
        <f>D15/$D$26</f>
        <v>0.012129987601016311</v>
      </c>
      <c r="F15" s="16"/>
      <c r="G15" s="35"/>
    </row>
    <row r="16" spans="1:7" ht="9.75" customHeight="1">
      <c r="A16" s="15" t="s">
        <v>10</v>
      </c>
      <c r="B16" s="29"/>
      <c r="C16" s="35"/>
      <c r="D16" s="32"/>
      <c r="E16" s="35"/>
      <c r="F16" s="16">
        <v>427.92704499999996</v>
      </c>
      <c r="G16" s="35">
        <f>F16/$F$26</f>
        <v>0.039803503550435666</v>
      </c>
    </row>
    <row r="17" spans="1:7" ht="9.75" customHeight="1">
      <c r="A17" s="15" t="s">
        <v>11</v>
      </c>
      <c r="B17" s="29"/>
      <c r="C17" s="35"/>
      <c r="D17" s="32"/>
      <c r="E17" s="35"/>
      <c r="F17" s="16">
        <v>102</v>
      </c>
      <c r="G17" s="35">
        <f>F17/$F$26</f>
        <v>0.009487498884639177</v>
      </c>
    </row>
    <row r="18" spans="1:7" ht="9.75" customHeight="1">
      <c r="A18" s="15" t="s">
        <v>12</v>
      </c>
      <c r="B18" s="29"/>
      <c r="C18" s="35"/>
      <c r="D18" s="32">
        <v>425</v>
      </c>
      <c r="E18" s="35">
        <f>D18/$D$26</f>
        <v>0.015294016189266119</v>
      </c>
      <c r="F18" s="16">
        <v>56</v>
      </c>
      <c r="G18" s="35">
        <f>F18/$F$26</f>
        <v>0.005208822917056803</v>
      </c>
    </row>
    <row r="19" spans="1:7" ht="9.75" customHeight="1">
      <c r="A19" s="15" t="s">
        <v>13</v>
      </c>
      <c r="B19" s="29">
        <v>907.5</v>
      </c>
      <c r="C19" s="35">
        <f>B19/$B$26</f>
        <v>0.021930390204915547</v>
      </c>
      <c r="D19" s="32">
        <v>2068</v>
      </c>
      <c r="E19" s="35">
        <f>D19/$D$26</f>
        <v>0.07441888348094668</v>
      </c>
      <c r="F19" s="16">
        <v>73</v>
      </c>
      <c r="G19" s="35">
        <f>F19/$F$26</f>
        <v>0.0067900727311633316</v>
      </c>
    </row>
    <row r="20" spans="1:7" ht="9.75" customHeight="1">
      <c r="A20" s="15" t="s">
        <v>14</v>
      </c>
      <c r="B20" s="29"/>
      <c r="C20" s="35"/>
      <c r="D20" s="32">
        <v>118.27918214272836</v>
      </c>
      <c r="E20" s="35">
        <f>D20/$D$26</f>
        <v>0.004256385238927162</v>
      </c>
      <c r="F20" s="16"/>
      <c r="G20" s="35"/>
    </row>
    <row r="21" spans="1:7" ht="9.75" customHeight="1">
      <c r="A21" s="15" t="s">
        <v>15</v>
      </c>
      <c r="B21" s="29"/>
      <c r="C21" s="35"/>
      <c r="D21" s="32">
        <v>64.496</v>
      </c>
      <c r="E21" s="35">
        <f>D21/$D$26</f>
        <v>0.0023209479250421356</v>
      </c>
      <c r="F21" s="16"/>
      <c r="G21" s="35"/>
    </row>
    <row r="22" spans="1:7" ht="9.75" customHeight="1">
      <c r="A22" s="15" t="s">
        <v>16</v>
      </c>
      <c r="B22" s="29">
        <v>480</v>
      </c>
      <c r="C22" s="35">
        <f>B22/$B$26</f>
        <v>0.011599545232352026</v>
      </c>
      <c r="D22" s="32"/>
      <c r="E22" s="35"/>
      <c r="F22" s="16"/>
      <c r="G22" s="35"/>
    </row>
    <row r="23" spans="1:7" ht="9.75" customHeight="1">
      <c r="A23" s="15" t="s">
        <v>17</v>
      </c>
      <c r="B23" s="29">
        <v>225.2</v>
      </c>
      <c r="C23" s="35">
        <f>B23/$B$26</f>
        <v>0.005442119971511825</v>
      </c>
      <c r="D23" s="32"/>
      <c r="E23" s="35"/>
      <c r="F23" s="16"/>
      <c r="G23" s="35"/>
    </row>
    <row r="24" spans="1:7" ht="9.75" customHeight="1">
      <c r="A24" s="15" t="s">
        <v>31</v>
      </c>
      <c r="B24" s="29">
        <v>1772</v>
      </c>
      <c r="C24" s="35">
        <f>B24/$B$26</f>
        <v>0.042821654482766223</v>
      </c>
      <c r="D24" s="32">
        <v>140.2281441948241</v>
      </c>
      <c r="E24" s="35">
        <f>D24/$D$26</f>
        <v>0.00504623884119149</v>
      </c>
      <c r="F24" s="16"/>
      <c r="G24" s="35"/>
    </row>
    <row r="25" spans="1:7" ht="9.75" customHeight="1">
      <c r="A25" s="15" t="s">
        <v>18</v>
      </c>
      <c r="B25" s="29">
        <v>1963</v>
      </c>
      <c r="C25" s="35">
        <f>B25/$B$26</f>
        <v>0.04743730685647297</v>
      </c>
      <c r="D25" s="32"/>
      <c r="E25" s="35"/>
      <c r="F25" s="16"/>
      <c r="G25" s="35"/>
    </row>
    <row r="26" spans="1:7" ht="9.75" customHeight="1" thickBot="1">
      <c r="A26" s="18" t="s">
        <v>19</v>
      </c>
      <c r="B26" s="30">
        <f>SUM(B4:B25)</f>
        <v>41380.93264736302</v>
      </c>
      <c r="C26" s="36">
        <f>B26/$B$26</f>
        <v>1</v>
      </c>
      <c r="D26" s="33">
        <f>SUM(D4:D25)</f>
        <v>27788.645882190187</v>
      </c>
      <c r="E26" s="36">
        <f>D26/$D$26</f>
        <v>1</v>
      </c>
      <c r="F26" s="19">
        <f>SUM(F4:F25)</f>
        <v>10750.989406190503</v>
      </c>
      <c r="G26" s="36">
        <f>F26/$F$26</f>
        <v>1</v>
      </c>
    </row>
    <row r="27" spans="1:7" ht="9.75" customHeight="1">
      <c r="A27" s="20" t="s">
        <v>27</v>
      </c>
      <c r="B27" s="16">
        <v>-21366</v>
      </c>
      <c r="C27" s="21"/>
      <c r="D27" s="16">
        <v>-10558</v>
      </c>
      <c r="E27" s="21"/>
      <c r="F27" s="16">
        <v>-6175.139</v>
      </c>
      <c r="G27" s="21"/>
    </row>
    <row r="28" spans="1:7" ht="9.75" customHeight="1">
      <c r="A28" s="22" t="s">
        <v>28</v>
      </c>
      <c r="B28" s="16">
        <v>-2349.7</v>
      </c>
      <c r="C28" s="21"/>
      <c r="D28" s="16">
        <v>-304.8754101907613</v>
      </c>
      <c r="E28" s="21"/>
      <c r="F28" s="16">
        <v>-628.678</v>
      </c>
      <c r="G28" s="21"/>
    </row>
    <row r="29" spans="1:7" ht="9.75" customHeight="1" thickBot="1">
      <c r="A29" s="23" t="s">
        <v>29</v>
      </c>
      <c r="B29" s="19">
        <v>-843.1017800000001</v>
      </c>
      <c r="C29" s="21"/>
      <c r="D29" s="19"/>
      <c r="E29" s="21"/>
      <c r="F29" s="19"/>
      <c r="G29" s="21"/>
    </row>
    <row r="30" spans="1:7" ht="9.75" customHeight="1" thickBot="1">
      <c r="A30" s="24" t="s">
        <v>20</v>
      </c>
      <c r="B30" s="25">
        <f>B26+B27+B28+B29</f>
        <v>16822.13086736302</v>
      </c>
      <c r="C30" s="21"/>
      <c r="D30" s="25">
        <v>16925.770471999436</v>
      </c>
      <c r="E30" s="21"/>
      <c r="F30" s="25">
        <v>3947.1724061905024</v>
      </c>
      <c r="G30" s="21"/>
    </row>
    <row r="31" spans="1:7" ht="9.75" customHeight="1">
      <c r="A31" s="26" t="s">
        <v>30</v>
      </c>
      <c r="B31" s="27">
        <f>B30/1050</f>
        <v>16.021077016536207</v>
      </c>
      <c r="C31" s="17"/>
      <c r="D31" s="27">
        <v>18.774095555414227</v>
      </c>
      <c r="E31" s="17"/>
      <c r="F31" s="27">
        <v>12.95518367262103</v>
      </c>
      <c r="G31" s="21"/>
    </row>
    <row r="32" ht="9.75" customHeight="1"/>
    <row r="33" spans="1:7" ht="12.75">
      <c r="A33" s="39" t="s">
        <v>33</v>
      </c>
      <c r="B33" s="37"/>
      <c r="C33" s="38"/>
      <c r="D33" s="37"/>
      <c r="E33" s="38"/>
      <c r="F33" s="37"/>
      <c r="G33" s="38"/>
    </row>
    <row r="34" ht="12.75">
      <c r="A34" s="39" t="s">
        <v>34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cp:lastPrinted>2003-10-09T14:57:23Z</cp:lastPrinted>
  <dcterms:created xsi:type="dcterms:W3CDTF">2003-10-09T14:26:29Z</dcterms:created>
  <dcterms:modified xsi:type="dcterms:W3CDTF">2004-03-09T16:00:09Z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-258967752</vt:i4>
  </property>
  <property fmtid="{D5CDD505-2E9C-101B-9397-08002B2CF9AE}" pid="4" name="_EmailSubje">
    <vt:lpwstr>Cambiar estas tablas cap 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