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40" windowWidth="15680" windowHeight="8260" activeTab="0"/>
  </bookViews>
  <sheets>
    <sheet name="Anexo 2" sheetId="1" r:id="rId1"/>
    <sheet name="Anexo 3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<sst xmlns="http://schemas.openxmlformats.org/spreadsheetml/2006/main" count="56" uniqueCount="49">
  <si>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Anexo 2</t>
  </si>
  <si>
    <t>HAMPTON MACHINE  TOOL COMPANY</t>
  </si>
  <si>
    <t>Balances</t>
  </si>
  <si>
    <t>(en miles de dólares)</t>
  </si>
  <si>
    <t>Caja y bancos</t>
  </si>
  <si>
    <t>Deudores en cuenta corriente (neto)</t>
  </si>
  <si>
    <t>Existencias</t>
  </si>
  <si>
    <t xml:space="preserve">    Activo circulante total</t>
  </si>
  <si>
    <t>Inmovilizado bruto</t>
  </si>
  <si>
    <t xml:space="preserve">    Amortizaciones</t>
  </si>
  <si>
    <t>Inmovilizado neto</t>
  </si>
  <si>
    <t>Gastos pagados por anticipado</t>
  </si>
  <si>
    <t xml:space="preserve">    Activo  total</t>
  </si>
  <si>
    <t>Crédito bancario</t>
  </si>
  <si>
    <t>–––</t>
  </si>
  <si>
    <t>Acreedores en cuenta corriente</t>
  </si>
  <si>
    <t>Gastos a pagar</t>
  </si>
  <si>
    <t xml:space="preserve">Impuestos por pagar </t>
  </si>
  <si>
    <t>Anticipos de clientes</t>
  </si>
  <si>
    <t xml:space="preserve">    Pasivo circulante total</t>
  </si>
  <si>
    <t>Capital (valor a la par 10 dólares)</t>
  </si>
  <si>
    <t>Reservas</t>
  </si>
  <si>
    <t xml:space="preserve">    Recursos propios</t>
  </si>
  <si>
    <t xml:space="preserve">        </t>
  </si>
  <si>
    <t>Anexo 3</t>
  </si>
  <si>
    <t>HAMPTON MACHINE TOOL COMPANY</t>
  </si>
  <si>
    <t>Cuenta de pérdidas y ganancias</t>
  </si>
  <si>
    <t>Ocho meses</t>
  </si>
  <si>
    <t>hasta el</t>
  </si>
  <si>
    <t>Dic. 1978</t>
  </si>
  <si>
    <t>En. 1979</t>
  </si>
  <si>
    <t>Feb. 1979</t>
  </si>
  <si>
    <t>Mar. 1979</t>
  </si>
  <si>
    <t>Abr. 1979</t>
  </si>
  <si>
    <t>May. 1979</t>
  </si>
  <si>
    <t>Jun. 1979</t>
  </si>
  <si>
    <t>Jul. 1979</t>
  </si>
  <si>
    <t>Agos. 1979</t>
  </si>
  <si>
    <t>Ventas netas</t>
  </si>
  <si>
    <t>Coste de las ventas</t>
  </si>
  <si>
    <t>Margen bruto</t>
  </si>
  <si>
    <t>Gastos generales y de venta</t>
  </si>
  <si>
    <t>Intereses</t>
  </si>
  <si>
    <t>Beneficio antes de impuestos</t>
  </si>
  <si>
    <t>Impuestos</t>
  </si>
  <si>
    <t>Beneficio neto</t>
  </si>
  <si>
    <t>Dividendos</t>
  </si>
  <si>
    <t>____</t>
  </si>
  <si>
    <t xml:space="preserve">     Pasivo total</t>
  </si>
</sst>
</file>

<file path=xl/styles.xml><?xml version="1.0" encoding="utf-8"?>
<styleSheet xmlns="http://schemas.openxmlformats.org/spreadsheetml/2006/main">
  <numFmts count="21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/mm/yy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10"/>
      <name val="Arial Narrow"/>
      <family val="0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5" sqref="A15"/>
    </sheetView>
  </sheetViews>
  <sheetFormatPr defaultColWidth="11.00390625" defaultRowHeight="12.75"/>
  <cols>
    <col min="1" max="1" width="30.00390625" style="3" customWidth="1"/>
    <col min="2" max="7" width="8.75390625" style="3" customWidth="1"/>
    <col min="8" max="8" width="9.75390625" style="3" customWidth="1"/>
    <col min="9" max="9" width="23.125" style="3" customWidth="1"/>
    <col min="10" max="16384" width="10.75390625" style="3" customWidth="1"/>
  </cols>
  <sheetData>
    <row r="1" spans="1:8" ht="12">
      <c r="A1" s="1" t="s">
        <v>0</v>
      </c>
      <c r="B1" s="1"/>
      <c r="C1" s="1"/>
      <c r="D1" s="1"/>
      <c r="E1" s="1"/>
      <c r="F1" s="1"/>
      <c r="G1" s="1"/>
      <c r="H1" s="2"/>
    </row>
    <row r="2" spans="1:8" ht="12">
      <c r="A2" s="1" t="s">
        <v>1</v>
      </c>
      <c r="B2" s="1"/>
      <c r="C2" s="1"/>
      <c r="D2" s="1"/>
      <c r="E2" s="1"/>
      <c r="F2" s="1"/>
      <c r="G2" s="1"/>
      <c r="H2" s="2"/>
    </row>
    <row r="3" spans="1:8" ht="12">
      <c r="A3" s="4" t="s">
        <v>2</v>
      </c>
      <c r="B3" s="1"/>
      <c r="C3" s="1"/>
      <c r="D3" s="1"/>
      <c r="E3" s="1"/>
      <c r="F3" s="1"/>
      <c r="G3" s="1"/>
      <c r="H3" s="2"/>
    </row>
    <row r="4" spans="1:8" ht="12">
      <c r="A4" s="1" t="s">
        <v>3</v>
      </c>
      <c r="B4" s="1"/>
      <c r="C4" s="1"/>
      <c r="D4" s="1"/>
      <c r="E4" s="1"/>
      <c r="F4" s="1"/>
      <c r="G4" s="1"/>
      <c r="H4" s="2"/>
    </row>
    <row r="5" spans="1:8" ht="12">
      <c r="A5" s="1"/>
      <c r="B5" s="1"/>
      <c r="C5" s="1"/>
      <c r="D5" s="1"/>
      <c r="E5" s="1"/>
      <c r="F5" s="1"/>
      <c r="G5" s="1"/>
      <c r="H5" s="1"/>
    </row>
    <row r="6" spans="2:8" ht="12">
      <c r="B6" s="5">
        <v>27362</v>
      </c>
      <c r="C6" s="6">
        <v>27393</v>
      </c>
      <c r="D6" s="5">
        <v>27483</v>
      </c>
      <c r="E6" s="5">
        <v>27574</v>
      </c>
      <c r="F6" s="5">
        <v>27605</v>
      </c>
      <c r="G6" s="5">
        <v>27635</v>
      </c>
      <c r="H6" s="5"/>
    </row>
    <row r="7" spans="1:8" ht="12">
      <c r="A7" s="3" t="s">
        <v>4</v>
      </c>
      <c r="B7" s="7">
        <v>2520</v>
      </c>
      <c r="C7" s="7">
        <v>491</v>
      </c>
      <c r="D7" s="7">
        <v>505</v>
      </c>
      <c r="E7" s="7">
        <v>1152</v>
      </c>
      <c r="F7" s="7">
        <v>1678</v>
      </c>
      <c r="G7" s="7">
        <v>1559</v>
      </c>
      <c r="H7" s="8"/>
    </row>
    <row r="8" spans="1:7" ht="12">
      <c r="A8" s="3" t="s">
        <v>5</v>
      </c>
      <c r="B8" s="7">
        <v>1245</v>
      </c>
      <c r="C8" s="7">
        <v>1863</v>
      </c>
      <c r="D8" s="7">
        <v>1971</v>
      </c>
      <c r="E8" s="7">
        <v>1893</v>
      </c>
      <c r="F8" s="7">
        <v>1269</v>
      </c>
      <c r="G8" s="7">
        <v>684</v>
      </c>
    </row>
    <row r="9" spans="1:8" ht="12">
      <c r="A9" s="3" t="s">
        <v>6</v>
      </c>
      <c r="B9" s="9">
        <v>2601</v>
      </c>
      <c r="C9" s="9">
        <v>2478</v>
      </c>
      <c r="D9" s="9">
        <v>3474</v>
      </c>
      <c r="E9" s="9">
        <v>3276</v>
      </c>
      <c r="F9" s="9">
        <v>3624</v>
      </c>
      <c r="G9" s="9">
        <v>4764</v>
      </c>
      <c r="H9" s="10"/>
    </row>
    <row r="10" spans="1:8" ht="12">
      <c r="A10" s="3" t="s">
        <v>7</v>
      </c>
      <c r="B10" s="9">
        <f>SUM(B7:B9)</f>
        <v>6366</v>
      </c>
      <c r="C10" s="9">
        <f>SUM(C7:C9)</f>
        <v>4832</v>
      </c>
      <c r="D10" s="9">
        <f>SUM(D7:D9)</f>
        <v>5950</v>
      </c>
      <c r="E10" s="9">
        <f>SUM(E7:E9)</f>
        <v>6321</v>
      </c>
      <c r="F10" s="9">
        <f>SUM(F7:F9)</f>
        <v>6571</v>
      </c>
      <c r="G10" s="9">
        <f>SUM(G7:G9)</f>
        <v>7007</v>
      </c>
      <c r="H10" s="10"/>
    </row>
    <row r="11" spans="2:7" ht="12">
      <c r="B11" s="7"/>
      <c r="C11" s="7"/>
      <c r="D11" s="7"/>
      <c r="E11" s="7"/>
      <c r="F11" s="7"/>
      <c r="G11" s="7"/>
    </row>
    <row r="12" spans="1:8" ht="12">
      <c r="A12" s="3" t="s">
        <v>8</v>
      </c>
      <c r="B12" s="7">
        <v>4010</v>
      </c>
      <c r="C12" s="7">
        <v>4010</v>
      </c>
      <c r="D12" s="7">
        <v>4010</v>
      </c>
      <c r="E12" s="7">
        <v>4010</v>
      </c>
      <c r="F12" s="7">
        <v>4010</v>
      </c>
      <c r="G12" s="7">
        <v>4010</v>
      </c>
      <c r="H12" s="8"/>
    </row>
    <row r="13" spans="1:8" ht="12">
      <c r="A13" s="3" t="s">
        <v>9</v>
      </c>
      <c r="B13" s="9">
        <v>2998</v>
      </c>
      <c r="C13" s="9">
        <v>3010</v>
      </c>
      <c r="D13" s="9">
        <v>3040</v>
      </c>
      <c r="E13" s="9">
        <v>3070</v>
      </c>
      <c r="F13" s="9">
        <v>3080</v>
      </c>
      <c r="G13" s="9">
        <v>3090</v>
      </c>
      <c r="H13" s="10"/>
    </row>
    <row r="14" spans="1:8" ht="12">
      <c r="A14" s="3" t="s">
        <v>10</v>
      </c>
      <c r="B14" s="7">
        <f>B12-B13</f>
        <v>1012</v>
      </c>
      <c r="C14" s="7">
        <f>C12-C13</f>
        <v>1000</v>
      </c>
      <c r="D14" s="7">
        <f>D12-D13</f>
        <v>970</v>
      </c>
      <c r="E14" s="7">
        <f>E12-E13</f>
        <v>940</v>
      </c>
      <c r="F14" s="7">
        <f>F12-F13</f>
        <v>930</v>
      </c>
      <c r="G14" s="7">
        <f>G12-G13</f>
        <v>920</v>
      </c>
      <c r="H14" s="8"/>
    </row>
    <row r="15" spans="1:8" ht="12">
      <c r="A15" s="3" t="s">
        <v>11</v>
      </c>
      <c r="B15" s="9">
        <v>62</v>
      </c>
      <c r="C15" s="9">
        <v>40</v>
      </c>
      <c r="D15" s="9">
        <v>39</v>
      </c>
      <c r="E15" s="9">
        <v>24</v>
      </c>
      <c r="F15" s="9">
        <v>24</v>
      </c>
      <c r="G15" s="9">
        <v>42</v>
      </c>
      <c r="H15" s="11"/>
    </row>
    <row r="16" spans="1:8" ht="12">
      <c r="A16" s="3" t="s">
        <v>12</v>
      </c>
      <c r="B16" s="9">
        <f>SUM(B10,B14:B15)</f>
        <v>7440</v>
      </c>
      <c r="C16" s="9">
        <f>SUM(C10,C14:C15)</f>
        <v>5872</v>
      </c>
      <c r="D16" s="9">
        <f>SUM(D10,D14:D15)</f>
        <v>6959</v>
      </c>
      <c r="E16" s="9">
        <f>SUM(E10,E14:E15)</f>
        <v>7285</v>
      </c>
      <c r="F16" s="9">
        <f>SUM(F10,F14:F15)</f>
        <v>7525</v>
      </c>
      <c r="G16" s="9">
        <f>SUM(G10,G14:G15)</f>
        <v>7969</v>
      </c>
      <c r="H16" s="10"/>
    </row>
    <row r="17" spans="2:7" ht="12">
      <c r="B17" s="7"/>
      <c r="C17" s="7"/>
      <c r="D17" s="7"/>
      <c r="E17" s="7"/>
      <c r="F17" s="7"/>
      <c r="G17" s="7"/>
    </row>
    <row r="18" spans="1:8" ht="12">
      <c r="A18" s="3" t="s">
        <v>13</v>
      </c>
      <c r="B18" s="12" t="s">
        <v>14</v>
      </c>
      <c r="C18" s="7">
        <v>1000</v>
      </c>
      <c r="D18" s="7">
        <v>1000</v>
      </c>
      <c r="E18" s="7">
        <v>1000</v>
      </c>
      <c r="F18" s="7">
        <v>1000</v>
      </c>
      <c r="G18" s="7">
        <v>1000</v>
      </c>
      <c r="H18" s="8"/>
    </row>
    <row r="19" spans="1:7" ht="12">
      <c r="A19" s="3" t="s">
        <v>15</v>
      </c>
      <c r="B19" s="7">
        <v>348</v>
      </c>
      <c r="C19" s="7">
        <v>371</v>
      </c>
      <c r="D19" s="7">
        <v>681</v>
      </c>
      <c r="E19" s="7">
        <v>399</v>
      </c>
      <c r="F19" s="7">
        <v>621</v>
      </c>
      <c r="G19" s="7">
        <v>948</v>
      </c>
    </row>
    <row r="20" spans="1:7" ht="12">
      <c r="A20" s="3" t="s">
        <v>16</v>
      </c>
      <c r="B20" s="7">
        <v>561</v>
      </c>
      <c r="C20" s="7">
        <v>777</v>
      </c>
      <c r="D20" s="7">
        <v>849</v>
      </c>
      <c r="E20" s="7">
        <v>678</v>
      </c>
      <c r="F20" s="7">
        <v>585</v>
      </c>
      <c r="G20" s="7">
        <v>552</v>
      </c>
    </row>
    <row r="21" spans="1:7" ht="12">
      <c r="A21" s="3" t="s">
        <v>17</v>
      </c>
      <c r="B21" s="7">
        <v>150</v>
      </c>
      <c r="C21" s="7">
        <v>74</v>
      </c>
      <c r="D21" s="7">
        <v>373</v>
      </c>
      <c r="E21" s="7">
        <v>354</v>
      </c>
      <c r="F21" s="7">
        <v>407</v>
      </c>
      <c r="G21" s="7">
        <v>479</v>
      </c>
    </row>
    <row r="22" spans="1:8" ht="12">
      <c r="A22" s="3" t="s">
        <v>18</v>
      </c>
      <c r="B22" s="9">
        <v>840</v>
      </c>
      <c r="C22" s="9">
        <v>1040</v>
      </c>
      <c r="D22" s="9">
        <v>1040</v>
      </c>
      <c r="E22" s="9">
        <v>1566</v>
      </c>
      <c r="F22" s="9">
        <v>1566</v>
      </c>
      <c r="G22" s="9">
        <v>1566</v>
      </c>
      <c r="H22" s="10"/>
    </row>
    <row r="23" spans="1:8" ht="12">
      <c r="A23" s="3" t="s">
        <v>19</v>
      </c>
      <c r="B23" s="7">
        <v>1899</v>
      </c>
      <c r="C23" s="7">
        <v>3262</v>
      </c>
      <c r="D23" s="7">
        <v>3943</v>
      </c>
      <c r="E23" s="7">
        <v>3997</v>
      </c>
      <c r="F23" s="7">
        <v>4179</v>
      </c>
      <c r="G23" s="7">
        <v>4545</v>
      </c>
      <c r="H23" s="8"/>
    </row>
    <row r="24" spans="1:7" ht="12">
      <c r="A24" s="3" t="s">
        <v>20</v>
      </c>
      <c r="B24" s="7">
        <v>1178</v>
      </c>
      <c r="C24" s="7">
        <v>428</v>
      </c>
      <c r="D24" s="7">
        <v>428</v>
      </c>
      <c r="E24" s="7">
        <v>428</v>
      </c>
      <c r="F24" s="7">
        <v>428</v>
      </c>
      <c r="G24" s="7">
        <v>428</v>
      </c>
    </row>
    <row r="25" spans="1:8" ht="12">
      <c r="A25" s="3" t="s">
        <v>21</v>
      </c>
      <c r="B25" s="9">
        <v>4363</v>
      </c>
      <c r="C25" s="9">
        <v>2182</v>
      </c>
      <c r="D25" s="9">
        <v>2588</v>
      </c>
      <c r="E25" s="9">
        <v>2860</v>
      </c>
      <c r="F25" s="9">
        <v>2918</v>
      </c>
      <c r="G25" s="9">
        <v>2996</v>
      </c>
      <c r="H25" s="10"/>
    </row>
    <row r="26" spans="1:8" ht="12">
      <c r="A26" s="3" t="s">
        <v>22</v>
      </c>
      <c r="B26" s="9">
        <f aca="true" t="shared" si="0" ref="B26:G26">SUM(B24:B25)</f>
        <v>5541</v>
      </c>
      <c r="C26" s="9">
        <f t="shared" si="0"/>
        <v>2610</v>
      </c>
      <c r="D26" s="9">
        <f t="shared" si="0"/>
        <v>3016</v>
      </c>
      <c r="E26" s="9">
        <f t="shared" si="0"/>
        <v>3288</v>
      </c>
      <c r="F26" s="9">
        <f t="shared" si="0"/>
        <v>3346</v>
      </c>
      <c r="G26" s="9">
        <f t="shared" si="0"/>
        <v>3424</v>
      </c>
      <c r="H26" s="10"/>
    </row>
    <row r="27" spans="1:7" ht="12">
      <c r="A27" s="3" t="s">
        <v>23</v>
      </c>
      <c r="B27" s="7"/>
      <c r="C27" s="7"/>
      <c r="D27" s="7"/>
      <c r="E27" s="7"/>
      <c r="F27" s="7"/>
      <c r="G27" s="7"/>
    </row>
    <row r="28" spans="1:8" ht="12.75" thickBot="1">
      <c r="A28" s="3" t="s">
        <v>48</v>
      </c>
      <c r="B28" s="13">
        <f>SUM(B23,B26)</f>
        <v>7440</v>
      </c>
      <c r="C28" s="13">
        <f>SUM(C23,C26)</f>
        <v>5872</v>
      </c>
      <c r="D28" s="13">
        <f>SUM(D23,D26)</f>
        <v>6959</v>
      </c>
      <c r="E28" s="13">
        <f>SUM(E23,E26)</f>
        <v>7285</v>
      </c>
      <c r="F28" s="13">
        <f>SUM(F23,F26)</f>
        <v>7525</v>
      </c>
      <c r="G28" s="13">
        <f>SUM(G23,G26)</f>
        <v>7969</v>
      </c>
      <c r="H28" s="10"/>
    </row>
    <row r="29" ht="12.75" thickTop="1"/>
    <row r="45" spans="2:8" ht="12">
      <c r="B45" s="1"/>
      <c r="C45" s="1"/>
      <c r="D45" s="1"/>
      <c r="E45" s="1"/>
      <c r="F45" s="1"/>
      <c r="G45" s="1"/>
      <c r="H45" s="1"/>
    </row>
    <row r="46" spans="2:8" ht="12">
      <c r="B46" s="1"/>
      <c r="C46" s="1"/>
      <c r="D46" s="1"/>
      <c r="E46" s="1"/>
      <c r="F46" s="1"/>
      <c r="G46" s="1"/>
      <c r="H46" s="1"/>
    </row>
    <row r="47" spans="2:8" ht="12">
      <c r="B47" s="1"/>
      <c r="C47" s="1"/>
      <c r="D47" s="1"/>
      <c r="E47" s="1"/>
      <c r="F47" s="1"/>
      <c r="G47" s="1"/>
      <c r="H47" s="1"/>
    </row>
    <row r="48" spans="2:8" ht="12">
      <c r="B48" s="1"/>
      <c r="C48" s="1"/>
      <c r="D48" s="1"/>
      <c r="E48" s="1"/>
      <c r="F48" s="1"/>
      <c r="G48" s="1"/>
      <c r="H48" s="1"/>
    </row>
    <row r="49" spans="2:8" ht="12">
      <c r="B49" s="1"/>
      <c r="C49" s="1"/>
      <c r="D49" s="1"/>
      <c r="E49" s="1"/>
      <c r="F49" s="1"/>
      <c r="G49" s="1"/>
      <c r="H49" s="1"/>
    </row>
  </sheetData>
  <printOptions gridLines="1"/>
  <pageMargins left="0.75" right="0.75" top="1" bottom="1" header="0.511811024" footer="0.511811024"/>
  <pageSetup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14" sqref="F14"/>
    </sheetView>
  </sheetViews>
  <sheetFormatPr defaultColWidth="11.00390625" defaultRowHeight="12.75"/>
  <cols>
    <col min="1" max="1" width="17.25390625" style="3" customWidth="1"/>
    <col min="2" max="12" width="7.125" style="3" customWidth="1"/>
    <col min="13" max="16384" width="10.75390625" style="3" customWidth="1"/>
  </cols>
  <sheetData>
    <row r="1" spans="1:12" ht="1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>
      <c r="A4" s="4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7" ht="12">
      <c r="A6" s="2"/>
      <c r="B6" s="2"/>
      <c r="C6" s="2"/>
      <c r="D6" s="2"/>
      <c r="E6" s="2"/>
      <c r="F6" s="2"/>
      <c r="G6" s="2"/>
    </row>
    <row r="7" spans="2:12" s="14" customFormat="1" ht="12">
      <c r="B7" s="15"/>
      <c r="C7" s="15"/>
      <c r="D7" s="15"/>
      <c r="E7" s="15"/>
      <c r="F7" s="15"/>
      <c r="G7" s="15"/>
      <c r="H7" s="15"/>
      <c r="I7" s="15"/>
      <c r="J7" s="15"/>
      <c r="K7" s="15"/>
      <c r="L7" s="15" t="s">
        <v>27</v>
      </c>
    </row>
    <row r="8" spans="2:12" s="14" customFormat="1" ht="12"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28</v>
      </c>
    </row>
    <row r="9" spans="2:12" s="14" customFormat="1" ht="12">
      <c r="B9" s="16">
        <v>27393</v>
      </c>
      <c r="C9" s="15" t="s">
        <v>29</v>
      </c>
      <c r="D9" s="15" t="s">
        <v>30</v>
      </c>
      <c r="E9" s="15" t="s">
        <v>31</v>
      </c>
      <c r="F9" s="15" t="s">
        <v>32</v>
      </c>
      <c r="G9" s="15" t="s">
        <v>33</v>
      </c>
      <c r="H9" s="15" t="s">
        <v>34</v>
      </c>
      <c r="I9" s="15" t="s">
        <v>35</v>
      </c>
      <c r="J9" s="15" t="s">
        <v>36</v>
      </c>
      <c r="K9" s="15" t="s">
        <v>37</v>
      </c>
      <c r="L9" s="17">
        <v>27636</v>
      </c>
    </row>
    <row r="10" spans="1:12" ht="12">
      <c r="A10" s="8" t="s">
        <v>38</v>
      </c>
      <c r="B10" s="7">
        <v>7854</v>
      </c>
      <c r="C10" s="7">
        <v>1551</v>
      </c>
      <c r="D10" s="7">
        <v>861</v>
      </c>
      <c r="E10" s="7">
        <v>672</v>
      </c>
      <c r="F10" s="7">
        <v>1866</v>
      </c>
      <c r="G10" s="7">
        <v>1566</v>
      </c>
      <c r="H10" s="7">
        <v>873</v>
      </c>
      <c r="I10" s="7">
        <v>1620</v>
      </c>
      <c r="J10" s="7">
        <v>723</v>
      </c>
      <c r="K10" s="7">
        <v>507</v>
      </c>
      <c r="L10" s="7">
        <f aca="true" t="shared" si="0" ref="L10:L18">SUM(D10:K10)</f>
        <v>8688</v>
      </c>
    </row>
    <row r="11" spans="1:12" ht="12">
      <c r="A11" s="8" t="s">
        <v>39</v>
      </c>
      <c r="B11" s="9">
        <v>5052</v>
      </c>
      <c r="C11" s="9">
        <v>1122</v>
      </c>
      <c r="D11" s="9">
        <v>474</v>
      </c>
      <c r="E11" s="9">
        <v>369</v>
      </c>
      <c r="F11" s="9">
        <v>1362</v>
      </c>
      <c r="G11" s="9">
        <v>1137</v>
      </c>
      <c r="H11" s="9">
        <v>567</v>
      </c>
      <c r="I11" s="9">
        <v>1197</v>
      </c>
      <c r="J11" s="9">
        <v>510</v>
      </c>
      <c r="K11" s="9">
        <v>276</v>
      </c>
      <c r="L11" s="7">
        <f t="shared" si="0"/>
        <v>5892</v>
      </c>
    </row>
    <row r="12" spans="1:12" ht="12">
      <c r="A12" s="8" t="s">
        <v>40</v>
      </c>
      <c r="B12" s="7">
        <f aca="true" t="shared" si="1" ref="B12:K12">B10-B11</f>
        <v>2802</v>
      </c>
      <c r="C12" s="7">
        <f t="shared" si="1"/>
        <v>429</v>
      </c>
      <c r="D12" s="7">
        <f t="shared" si="1"/>
        <v>387</v>
      </c>
      <c r="E12" s="7">
        <f t="shared" si="1"/>
        <v>303</v>
      </c>
      <c r="F12" s="7">
        <f t="shared" si="1"/>
        <v>504</v>
      </c>
      <c r="G12" s="7">
        <f t="shared" si="1"/>
        <v>429</v>
      </c>
      <c r="H12" s="7">
        <f t="shared" si="1"/>
        <v>306</v>
      </c>
      <c r="I12" s="7">
        <f t="shared" si="1"/>
        <v>423</v>
      </c>
      <c r="J12" s="7">
        <f t="shared" si="1"/>
        <v>213</v>
      </c>
      <c r="K12" s="7">
        <f t="shared" si="1"/>
        <v>231</v>
      </c>
      <c r="L12" s="7">
        <f t="shared" si="0"/>
        <v>2796</v>
      </c>
    </row>
    <row r="13" spans="1:12" ht="12">
      <c r="A13" s="8" t="s">
        <v>41</v>
      </c>
      <c r="B13" s="7">
        <v>1296</v>
      </c>
      <c r="C13" s="7">
        <v>248</v>
      </c>
      <c r="D13" s="7">
        <v>103</v>
      </c>
      <c r="E13" s="7">
        <v>61</v>
      </c>
      <c r="F13" s="7">
        <v>205</v>
      </c>
      <c r="G13" s="7">
        <v>172</v>
      </c>
      <c r="H13" s="7">
        <v>96</v>
      </c>
      <c r="I13" s="7">
        <v>130</v>
      </c>
      <c r="J13" s="7">
        <v>87</v>
      </c>
      <c r="K13" s="7">
        <v>66</v>
      </c>
      <c r="L13" s="7">
        <f t="shared" si="0"/>
        <v>920</v>
      </c>
    </row>
    <row r="14" spans="1:12" ht="12">
      <c r="A14" s="8" t="s">
        <v>42</v>
      </c>
      <c r="B14" s="7"/>
      <c r="C14" s="7"/>
      <c r="D14" s="7">
        <v>15</v>
      </c>
      <c r="E14" s="7">
        <v>15</v>
      </c>
      <c r="F14" s="7">
        <v>15</v>
      </c>
      <c r="G14" s="7">
        <v>15</v>
      </c>
      <c r="H14" s="7">
        <v>15</v>
      </c>
      <c r="I14" s="7">
        <v>15</v>
      </c>
      <c r="J14" s="7">
        <v>15</v>
      </c>
      <c r="K14" s="7">
        <v>15</v>
      </c>
      <c r="L14" s="7">
        <f t="shared" si="0"/>
        <v>120</v>
      </c>
    </row>
    <row r="15" spans="1:12" ht="12">
      <c r="A15" s="8" t="s">
        <v>43</v>
      </c>
      <c r="B15" s="7">
        <v>1506</v>
      </c>
      <c r="C15" s="7">
        <v>181</v>
      </c>
      <c r="D15" s="7">
        <v>269</v>
      </c>
      <c r="E15" s="7">
        <v>227</v>
      </c>
      <c r="F15" s="7">
        <v>284</v>
      </c>
      <c r="G15" s="7">
        <v>242</v>
      </c>
      <c r="H15" s="7">
        <v>195</v>
      </c>
      <c r="I15" s="7">
        <v>278</v>
      </c>
      <c r="J15" s="7">
        <v>111</v>
      </c>
      <c r="K15" s="7">
        <v>150</v>
      </c>
      <c r="L15" s="7">
        <f t="shared" si="0"/>
        <v>1756</v>
      </c>
    </row>
    <row r="16" spans="1:12" ht="12">
      <c r="A16" s="8" t="s">
        <v>44</v>
      </c>
      <c r="B16" s="7">
        <v>723</v>
      </c>
      <c r="C16" s="7">
        <v>87</v>
      </c>
      <c r="D16" s="7">
        <v>129</v>
      </c>
      <c r="E16" s="7">
        <v>109</v>
      </c>
      <c r="F16" s="7">
        <v>136</v>
      </c>
      <c r="G16" s="7">
        <v>116</v>
      </c>
      <c r="H16" s="7">
        <v>94</v>
      </c>
      <c r="I16" s="7">
        <v>133</v>
      </c>
      <c r="J16" s="7">
        <v>53</v>
      </c>
      <c r="K16" s="7">
        <v>72</v>
      </c>
      <c r="L16" s="7">
        <f t="shared" si="0"/>
        <v>842</v>
      </c>
    </row>
    <row r="17" spans="1:12" ht="12.75" thickBot="1">
      <c r="A17" s="8" t="s">
        <v>45</v>
      </c>
      <c r="B17" s="13">
        <f aca="true" t="shared" si="2" ref="B17:K17">B15-B16</f>
        <v>783</v>
      </c>
      <c r="C17" s="13">
        <f t="shared" si="2"/>
        <v>94</v>
      </c>
      <c r="D17" s="13">
        <f t="shared" si="2"/>
        <v>140</v>
      </c>
      <c r="E17" s="13">
        <f t="shared" si="2"/>
        <v>118</v>
      </c>
      <c r="F17" s="13">
        <f t="shared" si="2"/>
        <v>148</v>
      </c>
      <c r="G17" s="13">
        <f t="shared" si="2"/>
        <v>126</v>
      </c>
      <c r="H17" s="13">
        <f t="shared" si="2"/>
        <v>101</v>
      </c>
      <c r="I17" s="13">
        <f t="shared" si="2"/>
        <v>145</v>
      </c>
      <c r="J17" s="13">
        <f t="shared" si="2"/>
        <v>58</v>
      </c>
      <c r="K17" s="13">
        <f t="shared" si="2"/>
        <v>78</v>
      </c>
      <c r="L17" s="13">
        <f t="shared" si="0"/>
        <v>914</v>
      </c>
    </row>
    <row r="18" spans="1:12" ht="12.75" thickTop="1">
      <c r="A18" s="8" t="s">
        <v>46</v>
      </c>
      <c r="B18" s="7">
        <v>50</v>
      </c>
      <c r="C18" s="7">
        <v>25</v>
      </c>
      <c r="D18" s="12" t="s">
        <v>47</v>
      </c>
      <c r="E18" s="12" t="s">
        <v>47</v>
      </c>
      <c r="F18" s="12" t="s">
        <v>47</v>
      </c>
      <c r="G18" s="12" t="s">
        <v>47</v>
      </c>
      <c r="H18" s="12" t="s">
        <v>47</v>
      </c>
      <c r="I18" s="7">
        <v>100</v>
      </c>
      <c r="J18" s="12" t="s">
        <v>47</v>
      </c>
      <c r="K18" s="12" t="s">
        <v>47</v>
      </c>
      <c r="L18" s="7">
        <f t="shared" si="0"/>
        <v>100</v>
      </c>
    </row>
  </sheetData>
  <printOptions gridLines="1"/>
  <pageMargins left="0.75" right="0.75" top="1" bottom="1" header="0.511811024" footer="0.511811024"/>
  <pageSetup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2001-03-13T19:09:10Z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