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40" yWindow="60" windowWidth="15340" windowHeight="8180" activeTab="0"/>
  </bookViews>
  <sheets>
    <sheet name="Anexo 1" sheetId="1" r:id="rId1"/>
    <sheet name="Anexo 2" sheetId="2" r:id="rId2"/>
    <sheet name="Anexo 3" sheetId="3" r:id="rId3"/>
    <sheet name="Anexo 4" sheetId="4" r:id="rId4"/>
    <sheet name="Anexo 5" sheetId="5" r:id="rId5"/>
    <sheet name="Anexo 8" sheetId="6" r:id="rId6"/>
  </sheets>
  <definedNames/>
  <calcPr fullCalcOnLoad="1"/>
</workbook>
</file>

<file path=xl/sharedStrings.xml><?xml version="1.0" encoding="utf-8"?>
<sst xmlns="http://schemas.openxmlformats.org/spreadsheetml/2006/main" count="309" uniqueCount="167">
  <si>
    <t xml:space="preserve">   Fondos propios </t>
  </si>
  <si>
    <t xml:space="preserve">   Valor contable por acción</t>
  </si>
  <si>
    <t xml:space="preserve">   Promedio PER</t>
  </si>
  <si>
    <t xml:space="preserve">Cotización </t>
  </si>
  <si>
    <t xml:space="preserve">   Máximo</t>
  </si>
  <si>
    <t xml:space="preserve">   Mínimo</t>
  </si>
  <si>
    <t>Calificación de bonos (2)</t>
  </si>
  <si>
    <t>A</t>
  </si>
  <si>
    <t>B+</t>
  </si>
  <si>
    <t>NR</t>
  </si>
  <si>
    <t>Ba</t>
  </si>
  <si>
    <t>BB+</t>
  </si>
  <si>
    <t xml:space="preserve">   Margen de beneficio neto (en porcentaje)</t>
  </si>
  <si>
    <t xml:space="preserve">   Rentabilidad sobre activo inicial (en porcentaje)</t>
  </si>
  <si>
    <t xml:space="preserve">   Rentabilidad sobre fondos propios inicial</t>
  </si>
  <si>
    <t xml:space="preserve">      (en porcentaje)</t>
  </si>
  <si>
    <t xml:space="preserve">   Rotación de activos</t>
  </si>
  <si>
    <t xml:space="preserve">   Deuda total/Capital total (en porcentaje)</t>
  </si>
  <si>
    <t>Datos de hospitales</t>
  </si>
  <si>
    <t xml:space="preserve">   Hospitales en operación-propios/gestionados</t>
  </si>
  <si>
    <t xml:space="preserve">   Capacidad en camas</t>
  </si>
  <si>
    <t xml:space="preserve">   Tasa de ocupación (en porcentaje)</t>
  </si>
  <si>
    <t>n.d</t>
  </si>
  <si>
    <t>Fuentes de ingreso-por pagador</t>
  </si>
  <si>
    <t xml:space="preserve">  Basado en el coste  (en porcentaje)</t>
  </si>
  <si>
    <t xml:space="preserve">   Medicare</t>
  </si>
  <si>
    <t>––</t>
  </si>
  <si>
    <t xml:space="preserve">   Medicaid</t>
  </si>
  <si>
    <t xml:space="preserve">   Blue Cross</t>
  </si>
  <si>
    <t xml:space="preserve">      Total basado en el coste</t>
  </si>
  <si>
    <t xml:space="preserve">  Basado en el cobro</t>
  </si>
  <si>
    <t>Tasas de crecimiento 1976-1981 (en porcentaje)</t>
  </si>
  <si>
    <t xml:space="preserve"> </t>
  </si>
  <si>
    <t xml:space="preserve">   Ingresos</t>
  </si>
  <si>
    <t xml:space="preserve">   Beneficio neto</t>
  </si>
  <si>
    <t xml:space="preserve">   Hospitales en operación</t>
  </si>
  <si>
    <t>Anexo 8</t>
  </si>
  <si>
    <t>Deuda emitida en el mercado público de los Estados Unidos</t>
  </si>
  <si>
    <t>por corporaciones industriales con diversas calificaciones de crédito</t>
  </si>
  <si>
    <t>(en millones de dólares y porcentajes)</t>
  </si>
  <si>
    <t>Aaa</t>
  </si>
  <si>
    <t>Aa</t>
  </si>
  <si>
    <t>Baa</t>
  </si>
  <si>
    <t>Otros</t>
  </si>
  <si>
    <t>–––––</t>
  </si>
  <si>
    <t>=====</t>
  </si>
  <si>
    <t>====</t>
  </si>
  <si>
    <t>International, Inc.</t>
  </si>
  <si>
    <t>Anexo 1</t>
  </si>
  <si>
    <t>HOSPITAL CORPORATION OF AMERICA (A)</t>
  </si>
  <si>
    <t>Cuenta de resultados consolidada</t>
  </si>
  <si>
    <t>(en millones de dólares, excepto datos por acción)</t>
  </si>
  <si>
    <t>Ingresos brutos</t>
  </si>
  <si>
    <t>Ajustes contractuales y cuentas dudosas</t>
  </si>
  <si>
    <t>Ingresos netos</t>
  </si>
  <si>
    <t>Gastos de operación</t>
  </si>
  <si>
    <t>Depreciación y amortización</t>
  </si>
  <si>
    <t>Intereses</t>
  </si>
  <si>
    <t>Margen de operaciones</t>
  </si>
  <si>
    <t>Otros ingresos y gastos</t>
  </si>
  <si>
    <t>Beneficio antes de impuestos</t>
  </si>
  <si>
    <t>Provisión para impuestos sobre beneficios:</t>
  </si>
  <si>
    <t>Corrientes</t>
  </si>
  <si>
    <t>Diferidos</t>
  </si>
  <si>
    <t>Beneficio neto</t>
  </si>
  <si>
    <t>Millones de acciones ordinarias (promedio)</t>
  </si>
  <si>
    <t>Beneficios por acción</t>
  </si>
  <si>
    <t>Anexo 2</t>
  </si>
  <si>
    <t>Balances consolidados</t>
  </si>
  <si>
    <t>(en millones de dólares)</t>
  </si>
  <si>
    <t>a 31 de diciembre</t>
  </si>
  <si>
    <t>Activo</t>
  </si>
  <si>
    <t>Efectivo y equivalentes de efectivo</t>
  </si>
  <si>
    <t>Cuentas a cobrar - neto</t>
  </si>
  <si>
    <t>Suministros</t>
  </si>
  <si>
    <t>Otros activos corrientes</t>
  </si>
  <si>
    <t>Total activos corrientes</t>
  </si>
  <si>
    <t>Terrenos, edificios y equipo (neto)</t>
  </si>
  <si>
    <t>Inversiones y otros activos</t>
  </si>
  <si>
    <t>Activos intangibles</t>
  </si>
  <si>
    <t>Activos totales</t>
  </si>
  <si>
    <t>Pasivo exigible y fondos propios</t>
  </si>
  <si>
    <t>Proveedores</t>
  </si>
  <si>
    <t>Dividendos pendientes de pago</t>
  </si>
  <si>
    <t>Cuentas a pagar</t>
  </si>
  <si>
    <t>Impuesto sobre beneficios a pagar</t>
  </si>
  <si>
    <t>Pagos corrientes de deuda a largo plazo</t>
  </si>
  <si>
    <t>Pasivo exigible a corto plazo</t>
  </si>
  <si>
    <t>Deuda a largo plazo</t>
  </si>
  <si>
    <t>Impuestos diferidos sobre beneficios</t>
  </si>
  <si>
    <t>Otros pasivos</t>
  </si>
  <si>
    <t>Capital de los accionistas</t>
  </si>
  <si>
    <t>Acciones ordinarias (emitidas</t>
  </si>
  <si>
    <t>52.210.645 acciones en 1981;</t>
  </si>
  <si>
    <t>45.378.375 acciones en 1980;</t>
  </si>
  <si>
    <t>19.456.634 acciones en 1979)</t>
  </si>
  <si>
    <t>Primas de emisión</t>
  </si>
  <si>
    <t>Beneficios retenidos</t>
  </si>
  <si>
    <t>Fondos propios</t>
  </si>
  <si>
    <t>Total pasivo</t>
  </si>
  <si>
    <t>Anexo 3</t>
  </si>
  <si>
    <t>Resumen de datos históricos, 1972-1981</t>
  </si>
  <si>
    <t>Resumen de operaciones</t>
  </si>
  <si>
    <t xml:space="preserve">   Ingresos brutos</t>
  </si>
  <si>
    <t xml:space="preserve">   Gastos de intereses</t>
  </si>
  <si>
    <t xml:space="preserve">   Beneficios antes de impuestos beneficios</t>
  </si>
  <si>
    <t xml:space="preserve">   Beneficio neto </t>
  </si>
  <si>
    <t xml:space="preserve">   Número promedio de acciones (1)</t>
  </si>
  <si>
    <t xml:space="preserve">   Beneficio por acción </t>
  </si>
  <si>
    <t xml:space="preserve">   Dividendo en efectivo por acción  (1)</t>
  </si>
  <si>
    <t xml:space="preserve">   Pay-out dividendo (en porcentaje) </t>
  </si>
  <si>
    <t>Posición financiera</t>
  </si>
  <si>
    <t xml:space="preserve">   </t>
  </si>
  <si>
    <t xml:space="preserve">   Activo total</t>
  </si>
  <si>
    <t xml:space="preserve">   Deuda total</t>
  </si>
  <si>
    <t xml:space="preserve">   Fondos propios</t>
  </si>
  <si>
    <t xml:space="preserve">   Valor contable por acción (fin de año) (en dólares) </t>
  </si>
  <si>
    <t xml:space="preserve">   Promedio P/E</t>
  </si>
  <si>
    <t>Cotizaciones (en dólares)</t>
  </si>
  <si>
    <t xml:space="preserve">   Máxima</t>
  </si>
  <si>
    <t xml:space="preserve">   Mínima</t>
  </si>
  <si>
    <t>Ratios escogidos</t>
  </si>
  <si>
    <t xml:space="preserve">   Ratio de liquidez</t>
  </si>
  <si>
    <t xml:space="preserve">   Margen neto de beneficio  (en porcentaje)</t>
  </si>
  <si>
    <t xml:space="preserve">   Rentabilidad sobre activo inicial  (en porcentaje)</t>
  </si>
  <si>
    <t xml:space="preserve">   Rentabilidad sobre recursos propios (en porcentaje)</t>
  </si>
  <si>
    <t xml:space="preserve">   Rotación activos</t>
  </si>
  <si>
    <t xml:space="preserve">   Deuda total/Capital total  (en porcentaje)</t>
  </si>
  <si>
    <t>Anexo 4</t>
  </si>
  <si>
    <t>Estadísticas clave para los hospitales de HCA</t>
  </si>
  <si>
    <t>Hospitales en operación</t>
  </si>
  <si>
    <t xml:space="preserve">      Propios y arrendados EE. UU.</t>
  </si>
  <si>
    <t xml:space="preserve">      Gestionados EE. UU.</t>
  </si>
  <si>
    <t xml:space="preserve">      Propios y gestionados internacional</t>
  </si>
  <si>
    <t>–</t>
  </si>
  <si>
    <t>––––</t>
  </si>
  <si>
    <t xml:space="preserve">            Total</t>
  </si>
  <si>
    <t>===</t>
  </si>
  <si>
    <t xml:space="preserve">      Capacidad de camas</t>
  </si>
  <si>
    <t xml:space="preserve">      Tasas de ocupación (propios en </t>
  </si>
  <si>
    <t xml:space="preserve">            EE. UU.) (en porcentaje)</t>
  </si>
  <si>
    <t>n.d.</t>
  </si>
  <si>
    <t xml:space="preserve">      Fuentes de ingresos por pagador</t>
  </si>
  <si>
    <t xml:space="preserve">             Basado en el coste (en porcentaje)</t>
  </si>
  <si>
    <t xml:space="preserve">                  Medicare</t>
  </si>
  <si>
    <t xml:space="preserve">                  Medicaid</t>
  </si>
  <si>
    <t xml:space="preserve">                  Blue Cross</t>
  </si>
  <si>
    <t xml:space="preserve">                         Total basado en coste</t>
  </si>
  <si>
    <t xml:space="preserve">                  Basado en el cobro</t>
  </si>
  <si>
    <t xml:space="preserve">                         Total</t>
  </si>
  <si>
    <t>Anexo 5</t>
  </si>
  <si>
    <t>Datos comparativos de compañias de gestión de hospitales cotizados en bolsa (1)</t>
  </si>
  <si>
    <t>Hospital Corporation</t>
  </si>
  <si>
    <t>American     Medical</t>
  </si>
  <si>
    <t>National    Medical</t>
  </si>
  <si>
    <t>of America</t>
  </si>
  <si>
    <t>Lifemark</t>
  </si>
  <si>
    <t>1981           1980</t>
  </si>
  <si>
    <t xml:space="preserve">   Ingresos de operación </t>
  </si>
  <si>
    <t xml:space="preserve">   Gastos de intereses </t>
  </si>
  <si>
    <t xml:space="preserve">   Beneficios antes de impuestos </t>
  </si>
  <si>
    <t xml:space="preserve">   Beneficio por acción (primario) </t>
  </si>
  <si>
    <t xml:space="preserve">   Dividendo en efectivo por acción </t>
  </si>
  <si>
    <t xml:space="preserve">   Pay-out dividendo </t>
  </si>
  <si>
    <t xml:space="preserve">   Activo total </t>
  </si>
  <si>
    <t xml:space="preserve">   Acciones preferentes</t>
  </si>
  <si>
    <t>–––</t>
  </si>
</sst>
</file>

<file path=xl/styles.xml><?xml version="1.0" encoding="utf-8"?>
<styleSheet xmlns="http://schemas.openxmlformats.org/spreadsheetml/2006/main">
  <numFmts count="21">
    <numFmt numFmtId="5" formatCode="#,##0&quot;Pts&quot;;\-#,##0&quot;Pts&quot;"/>
    <numFmt numFmtId="6" formatCode="#,##0&quot;Pts&quot;;[Red]\-#,##0&quot;Pts&quot;"/>
    <numFmt numFmtId="7" formatCode="#,##0.00&quot;Pts&quot;;\-#,##0.00&quot;Pts&quot;"/>
    <numFmt numFmtId="8" formatCode="#,##0.00&quot;Pts&quot;;[Red]\-#,##0.00&quot;Pts&quot;"/>
    <numFmt numFmtId="42" formatCode="_-* #,##0&quot;Pts&quot;_-;\-* #,##0&quot;Pts&quot;_-;_-* &quot;-&quot;&quot;Pts&quot;_-;_-@_-"/>
    <numFmt numFmtId="41" formatCode="_-* #,##0_P_t_s_-;\-* #,##0_P_t_s_-;_-* &quot;-&quot;_P_t_s_-;_-@_-"/>
    <numFmt numFmtId="44" formatCode="_-* #,##0.00&quot;Pts&quot;_-;\-* #,##0.00&quot;Pts&quot;_-;_-* &quot;-&quot;??&quot;Pts&quot;_-;_-@_-"/>
    <numFmt numFmtId="43" formatCode="_-* #,##0.00_P_t_s_-;\-* #,##0.00_P_t_s_-;_-* &quot;-&quot;??_P_t_s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0.0%"/>
  </numFmts>
  <fonts count="7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Tms Rmn"/>
      <family val="0"/>
    </font>
    <font>
      <b/>
      <sz val="10"/>
      <name val="Tms Rmn"/>
      <family val="0"/>
    </font>
    <font>
      <i/>
      <sz val="10"/>
      <name val="Tms Rmn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 horizontal="center"/>
    </xf>
    <xf numFmtId="3" fontId="4" fillId="0" borderId="0" xfId="0" applyNumberFormat="1" applyFont="1" applyAlignment="1">
      <alignment/>
    </xf>
    <xf numFmtId="3" fontId="4" fillId="0" borderId="1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2" xfId="0" applyNumberFormat="1" applyFont="1" applyBorder="1" applyAlignment="1">
      <alignment/>
    </xf>
    <xf numFmtId="4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6" fillId="0" borderId="0" xfId="0" applyFont="1" applyAlignment="1">
      <alignment/>
    </xf>
    <xf numFmtId="37" fontId="4" fillId="0" borderId="0" xfId="0" applyNumberFormat="1" applyFont="1" applyAlignment="1">
      <alignment/>
    </xf>
    <xf numFmtId="37" fontId="4" fillId="0" borderId="1" xfId="0" applyNumberFormat="1" applyFont="1" applyBorder="1" applyAlignment="1">
      <alignment/>
    </xf>
    <xf numFmtId="37" fontId="4" fillId="0" borderId="2" xfId="0" applyNumberFormat="1" applyFont="1" applyBorder="1" applyAlignment="1">
      <alignment/>
    </xf>
    <xf numFmtId="0" fontId="5" fillId="0" borderId="0" xfId="0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176" fontId="4" fillId="0" borderId="0" xfId="19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workbookViewId="0" topLeftCell="A1">
      <selection activeCell="B20" sqref="B20"/>
    </sheetView>
  </sheetViews>
  <sheetFormatPr defaultColWidth="11.00390625" defaultRowHeight="12.75"/>
  <cols>
    <col min="1" max="1" width="27.75390625" style="2" customWidth="1"/>
    <col min="2" max="16384" width="10.75390625" style="2" customWidth="1"/>
  </cols>
  <sheetData>
    <row r="1" spans="1:4" ht="12">
      <c r="A1" s="1" t="s">
        <v>48</v>
      </c>
      <c r="B1" s="1"/>
      <c r="C1" s="1"/>
      <c r="D1" s="1"/>
    </row>
    <row r="2" spans="1:4" ht="12">
      <c r="A2" s="1" t="s">
        <v>49</v>
      </c>
      <c r="B2" s="1"/>
      <c r="C2" s="1"/>
      <c r="D2" s="1"/>
    </row>
    <row r="3" spans="1:4" ht="12">
      <c r="A3" s="1"/>
      <c r="B3" s="1"/>
      <c r="C3" s="1"/>
      <c r="D3" s="1"/>
    </row>
    <row r="4" spans="1:4" ht="12">
      <c r="A4" s="3" t="s">
        <v>50</v>
      </c>
      <c r="B4" s="1"/>
      <c r="C4" s="1"/>
      <c r="D4" s="1"/>
    </row>
    <row r="5" spans="1:4" ht="12">
      <c r="A5" s="1" t="s">
        <v>51</v>
      </c>
      <c r="B5" s="1"/>
      <c r="C5" s="1"/>
      <c r="D5" s="1"/>
    </row>
    <row r="7" spans="2:4" ht="12">
      <c r="B7" s="11">
        <v>1981</v>
      </c>
      <c r="C7" s="11">
        <v>1980</v>
      </c>
      <c r="D7" s="11">
        <v>1979</v>
      </c>
    </row>
    <row r="8" spans="1:4" ht="12">
      <c r="A8" s="2" t="s">
        <v>52</v>
      </c>
      <c r="B8" s="5">
        <v>2406</v>
      </c>
      <c r="C8" s="5">
        <v>1429</v>
      </c>
      <c r="D8" s="5">
        <v>1043</v>
      </c>
    </row>
    <row r="9" spans="1:4" ht="12">
      <c r="A9" s="2" t="s">
        <v>53</v>
      </c>
      <c r="B9" s="6">
        <v>342</v>
      </c>
      <c r="C9" s="6">
        <v>197</v>
      </c>
      <c r="D9" s="6">
        <v>142</v>
      </c>
    </row>
    <row r="10" spans="1:4" ht="12">
      <c r="A10" s="2" t="s">
        <v>54</v>
      </c>
      <c r="B10" s="7">
        <f>B8-B9</f>
        <v>2064</v>
      </c>
      <c r="C10" s="7">
        <f>C8-C9</f>
        <v>1232</v>
      </c>
      <c r="D10" s="7">
        <f>D8-D9</f>
        <v>901</v>
      </c>
    </row>
    <row r="11" spans="1:4" ht="12">
      <c r="A11" s="2" t="s">
        <v>55</v>
      </c>
      <c r="B11" s="5">
        <v>1682</v>
      </c>
      <c r="C11" s="5">
        <v>998</v>
      </c>
      <c r="D11" s="5">
        <v>726</v>
      </c>
    </row>
    <row r="12" spans="1:4" ht="12">
      <c r="A12" s="2" t="s">
        <v>56</v>
      </c>
      <c r="B12" s="5">
        <v>88</v>
      </c>
      <c r="C12" s="5">
        <v>53</v>
      </c>
      <c r="D12" s="5">
        <v>41</v>
      </c>
    </row>
    <row r="13" spans="1:4" ht="12">
      <c r="A13" s="2" t="s">
        <v>57</v>
      </c>
      <c r="B13" s="6">
        <v>131</v>
      </c>
      <c r="C13" s="6">
        <v>50</v>
      </c>
      <c r="D13" s="6">
        <v>38</v>
      </c>
    </row>
    <row r="14" spans="1:4" ht="12">
      <c r="A14" s="2" t="s">
        <v>58</v>
      </c>
      <c r="B14" s="5">
        <v>162</v>
      </c>
      <c r="C14" s="5">
        <v>130</v>
      </c>
      <c r="D14" s="5">
        <v>95</v>
      </c>
    </row>
    <row r="15" spans="1:4" ht="12">
      <c r="A15" s="2" t="s">
        <v>59</v>
      </c>
      <c r="B15" s="6">
        <v>22</v>
      </c>
      <c r="C15" s="6">
        <v>6</v>
      </c>
      <c r="D15" s="6">
        <v>1</v>
      </c>
    </row>
    <row r="16" spans="1:4" ht="12">
      <c r="A16" s="2" t="s">
        <v>60</v>
      </c>
      <c r="B16" s="5">
        <v>184</v>
      </c>
      <c r="C16" s="5">
        <v>136</v>
      </c>
      <c r="D16" s="5">
        <v>96</v>
      </c>
    </row>
    <row r="17" spans="1:4" ht="12">
      <c r="A17" s="2" t="s">
        <v>61</v>
      </c>
      <c r="B17" s="5"/>
      <c r="C17" s="5"/>
      <c r="D17" s="5"/>
    </row>
    <row r="18" spans="1:4" ht="12">
      <c r="A18" s="2" t="s">
        <v>62</v>
      </c>
      <c r="B18" s="5">
        <v>49</v>
      </c>
      <c r="C18" s="5">
        <v>44</v>
      </c>
      <c r="D18" s="5">
        <v>28</v>
      </c>
    </row>
    <row r="19" spans="1:4" ht="12">
      <c r="A19" s="2" t="s">
        <v>63</v>
      </c>
      <c r="B19" s="5">
        <v>24</v>
      </c>
      <c r="C19" s="5">
        <v>11</v>
      </c>
      <c r="D19" s="5">
        <v>14</v>
      </c>
    </row>
    <row r="20" spans="1:4" ht="12.75" thickBot="1">
      <c r="A20" s="2" t="s">
        <v>64</v>
      </c>
      <c r="B20" s="8">
        <v>111</v>
      </c>
      <c r="C20" s="8">
        <v>81</v>
      </c>
      <c r="D20" s="8">
        <v>54</v>
      </c>
    </row>
    <row r="21" spans="1:4" ht="12.75" thickTop="1">
      <c r="A21" s="2" t="s">
        <v>65</v>
      </c>
      <c r="B21" s="5">
        <v>50</v>
      </c>
      <c r="C21" s="5">
        <v>47</v>
      </c>
      <c r="D21" s="5">
        <v>41</v>
      </c>
    </row>
    <row r="22" spans="1:4" ht="12">
      <c r="A22" s="2" t="s">
        <v>66</v>
      </c>
      <c r="B22" s="9">
        <v>2.23</v>
      </c>
      <c r="C22" s="9">
        <v>1.73</v>
      </c>
      <c r="D22" s="9">
        <v>1.34</v>
      </c>
    </row>
    <row r="24" ht="12">
      <c r="B24" s="10"/>
    </row>
  </sheetData>
  <printOptions gridLines="1"/>
  <pageMargins left="0.75" right="0.75" top="1" bottom="1" header="0.511811024" footer="0.511811024"/>
  <pageSetup orientation="portrait"/>
  <headerFooter alignWithMargins="0"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6"/>
  <sheetViews>
    <sheetView workbookViewId="0" topLeftCell="A23">
      <selection activeCell="A8" sqref="A8:IV8"/>
    </sheetView>
  </sheetViews>
  <sheetFormatPr defaultColWidth="11.00390625" defaultRowHeight="12.75"/>
  <cols>
    <col min="1" max="1" width="30.75390625" style="2" customWidth="1"/>
    <col min="2" max="11" width="10.75390625" style="10" customWidth="1"/>
    <col min="12" max="16384" width="10.75390625" style="2" customWidth="1"/>
  </cols>
  <sheetData>
    <row r="1" spans="1:11" ht="12">
      <c r="A1" s="1" t="s">
        <v>67</v>
      </c>
      <c r="B1" s="1"/>
      <c r="C1" s="1"/>
      <c r="D1" s="1"/>
      <c r="E1" s="2"/>
      <c r="F1" s="2"/>
      <c r="G1" s="2"/>
      <c r="H1" s="2"/>
      <c r="I1" s="2"/>
      <c r="J1" s="2"/>
      <c r="K1" s="2"/>
    </row>
    <row r="2" spans="1:11" ht="12">
      <c r="A2" s="1" t="s">
        <v>49</v>
      </c>
      <c r="B2" s="1"/>
      <c r="C2" s="1"/>
      <c r="D2" s="1"/>
      <c r="E2" s="2"/>
      <c r="F2" s="2"/>
      <c r="G2" s="2"/>
      <c r="H2" s="2"/>
      <c r="I2" s="2"/>
      <c r="J2" s="2"/>
      <c r="K2" s="2"/>
    </row>
    <row r="3" spans="1:11" ht="12">
      <c r="A3" s="3" t="s">
        <v>68</v>
      </c>
      <c r="B3" s="1"/>
      <c r="C3" s="1"/>
      <c r="D3" s="1"/>
      <c r="E3" s="2"/>
      <c r="F3" s="2"/>
      <c r="G3" s="2"/>
      <c r="H3" s="2"/>
      <c r="I3" s="2"/>
      <c r="J3" s="2"/>
      <c r="K3" s="2"/>
    </row>
    <row r="4" spans="1:11" ht="12">
      <c r="A4" s="1" t="s">
        <v>69</v>
      </c>
      <c r="B4" s="1"/>
      <c r="C4" s="1"/>
      <c r="D4" s="1"/>
      <c r="E4" s="2"/>
      <c r="F4" s="2"/>
      <c r="G4" s="2"/>
      <c r="H4" s="2"/>
      <c r="I4" s="2"/>
      <c r="J4" s="2"/>
      <c r="K4" s="2"/>
    </row>
    <row r="5" spans="2:11" ht="12">
      <c r="B5" s="2"/>
      <c r="C5" s="2"/>
      <c r="D5" s="2"/>
      <c r="E5" s="2"/>
      <c r="F5" s="2"/>
      <c r="G5" s="2"/>
      <c r="H5" s="2"/>
      <c r="I5" s="2"/>
      <c r="J5" s="2"/>
      <c r="K5" s="2"/>
    </row>
    <row r="6" spans="2:11" ht="12">
      <c r="B6" s="3" t="s">
        <v>70</v>
      </c>
      <c r="C6" s="1"/>
      <c r="D6" s="1"/>
      <c r="E6" s="2"/>
      <c r="F6" s="2"/>
      <c r="G6" s="2"/>
      <c r="H6" s="2"/>
      <c r="I6" s="2"/>
      <c r="J6" s="2"/>
      <c r="K6" s="2"/>
    </row>
    <row r="7" spans="1:11" ht="12">
      <c r="A7" s="12" t="s">
        <v>71</v>
      </c>
      <c r="B7" s="4">
        <v>1981</v>
      </c>
      <c r="C7" s="4">
        <v>1980</v>
      </c>
      <c r="D7" s="4">
        <v>1979</v>
      </c>
      <c r="E7" s="2"/>
      <c r="F7" s="2"/>
      <c r="G7" s="2"/>
      <c r="H7" s="2"/>
      <c r="I7" s="2"/>
      <c r="J7" s="2"/>
      <c r="K7" s="2"/>
    </row>
    <row r="8" spans="1:11" ht="12">
      <c r="A8" s="2" t="s">
        <v>72</v>
      </c>
      <c r="B8" s="13">
        <v>50</v>
      </c>
      <c r="C8" s="13">
        <v>29</v>
      </c>
      <c r="D8" s="13">
        <v>30</v>
      </c>
      <c r="E8" s="2"/>
      <c r="F8" s="2"/>
      <c r="G8" s="2"/>
      <c r="H8" s="2"/>
      <c r="I8" s="2"/>
      <c r="J8" s="2"/>
      <c r="K8" s="2"/>
    </row>
    <row r="9" spans="1:11" ht="12">
      <c r="A9" s="2" t="s">
        <v>73</v>
      </c>
      <c r="B9" s="13">
        <v>363</v>
      </c>
      <c r="C9" s="13">
        <v>214</v>
      </c>
      <c r="D9" s="13">
        <v>149</v>
      </c>
      <c r="E9" s="2"/>
      <c r="F9" s="2"/>
      <c r="G9" s="2"/>
      <c r="H9" s="2"/>
      <c r="I9" s="2"/>
      <c r="J9" s="2"/>
      <c r="K9" s="2"/>
    </row>
    <row r="10" spans="1:11" ht="12">
      <c r="A10" s="2" t="s">
        <v>74</v>
      </c>
      <c r="B10" s="13">
        <v>65</v>
      </c>
      <c r="C10" s="13">
        <v>44</v>
      </c>
      <c r="D10" s="13">
        <v>29</v>
      </c>
      <c r="E10" s="2"/>
      <c r="F10" s="2"/>
      <c r="G10" s="2"/>
      <c r="H10" s="2"/>
      <c r="I10" s="2"/>
      <c r="J10" s="2"/>
      <c r="K10" s="2"/>
    </row>
    <row r="11" spans="1:11" ht="12">
      <c r="A11" s="2" t="s">
        <v>75</v>
      </c>
      <c r="B11" s="14">
        <v>19</v>
      </c>
      <c r="C11" s="14">
        <v>16</v>
      </c>
      <c r="D11" s="14">
        <v>10</v>
      </c>
      <c r="E11" s="2"/>
      <c r="F11" s="2"/>
      <c r="G11" s="2"/>
      <c r="H11" s="2"/>
      <c r="I11" s="2"/>
      <c r="J11" s="2"/>
      <c r="K11" s="2"/>
    </row>
    <row r="12" spans="1:11" ht="12">
      <c r="A12" s="2" t="s">
        <v>76</v>
      </c>
      <c r="B12" s="13">
        <f>SUM(B8:B11)</f>
        <v>497</v>
      </c>
      <c r="C12" s="13">
        <f>SUM(C8:C11)</f>
        <v>303</v>
      </c>
      <c r="D12" s="13">
        <f>SUM(D8:D11)</f>
        <v>218</v>
      </c>
      <c r="E12" s="2"/>
      <c r="F12" s="2"/>
      <c r="G12" s="2"/>
      <c r="H12" s="2"/>
      <c r="I12" s="2"/>
      <c r="J12" s="2"/>
      <c r="K12" s="2"/>
    </row>
    <row r="13" spans="1:11" ht="12">
      <c r="A13" s="2" t="s">
        <v>77</v>
      </c>
      <c r="B13" s="13">
        <v>2066</v>
      </c>
      <c r="C13" s="13">
        <v>1187</v>
      </c>
      <c r="D13" s="13">
        <v>802</v>
      </c>
      <c r="E13" s="2"/>
      <c r="F13" s="2"/>
      <c r="G13" s="2"/>
      <c r="H13" s="2"/>
      <c r="I13" s="2"/>
      <c r="J13" s="2"/>
      <c r="K13" s="2"/>
    </row>
    <row r="14" spans="1:11" ht="12">
      <c r="A14" s="2" t="s">
        <v>78</v>
      </c>
      <c r="B14" s="13">
        <v>188</v>
      </c>
      <c r="C14" s="13">
        <v>81</v>
      </c>
      <c r="D14" s="13">
        <v>40</v>
      </c>
      <c r="E14" s="2"/>
      <c r="F14" s="2"/>
      <c r="G14" s="2"/>
      <c r="H14" s="2"/>
      <c r="I14" s="2"/>
      <c r="J14" s="2"/>
      <c r="K14" s="2"/>
    </row>
    <row r="15" spans="1:11" ht="12">
      <c r="A15" s="2" t="s">
        <v>79</v>
      </c>
      <c r="B15" s="13">
        <v>207</v>
      </c>
      <c r="C15" s="13">
        <v>39</v>
      </c>
      <c r="D15" s="13">
        <v>18</v>
      </c>
      <c r="E15" s="2"/>
      <c r="F15" s="2"/>
      <c r="G15" s="2"/>
      <c r="H15" s="2"/>
      <c r="I15" s="2"/>
      <c r="J15" s="2"/>
      <c r="K15" s="2"/>
    </row>
    <row r="16" spans="1:11" ht="12.75" thickBot="1">
      <c r="A16" s="2" t="s">
        <v>80</v>
      </c>
      <c r="B16" s="15">
        <f>SUM(B12:B15)</f>
        <v>2958</v>
      </c>
      <c r="C16" s="15">
        <f>SUM(C12:C15)</f>
        <v>1610</v>
      </c>
      <c r="D16" s="15">
        <f>SUM(D12:D15)</f>
        <v>1078</v>
      </c>
      <c r="E16" s="2"/>
      <c r="F16" s="2"/>
      <c r="G16" s="2"/>
      <c r="H16" s="2"/>
      <c r="I16" s="2"/>
      <c r="J16" s="2"/>
      <c r="K16" s="2"/>
    </row>
    <row r="17" spans="2:11" ht="12.75" thickTop="1">
      <c r="B17" s="13"/>
      <c r="C17" s="13"/>
      <c r="D17" s="13"/>
      <c r="E17" s="2"/>
      <c r="F17" s="2"/>
      <c r="G17" s="2"/>
      <c r="H17" s="2"/>
      <c r="I17" s="2"/>
      <c r="J17" s="2"/>
      <c r="K17" s="2"/>
    </row>
    <row r="18" spans="1:11" ht="12">
      <c r="A18" s="12" t="s">
        <v>81</v>
      </c>
      <c r="B18" s="13"/>
      <c r="C18" s="13"/>
      <c r="D18" s="13"/>
      <c r="E18" s="2"/>
      <c r="F18" s="2"/>
      <c r="G18" s="2"/>
      <c r="H18" s="2"/>
      <c r="I18" s="2"/>
      <c r="J18" s="2"/>
      <c r="K18" s="2"/>
    </row>
    <row r="19" spans="1:11" ht="12">
      <c r="A19" s="2" t="s">
        <v>82</v>
      </c>
      <c r="B19" s="13">
        <v>93</v>
      </c>
      <c r="C19" s="13">
        <v>58</v>
      </c>
      <c r="D19" s="13">
        <v>38</v>
      </c>
      <c r="E19" s="2"/>
      <c r="F19" s="2"/>
      <c r="G19" s="2"/>
      <c r="H19" s="2"/>
      <c r="I19" s="2"/>
      <c r="J19" s="2"/>
      <c r="K19" s="2"/>
    </row>
    <row r="20" spans="1:11" ht="12">
      <c r="A20" s="2" t="s">
        <v>83</v>
      </c>
      <c r="B20" s="13">
        <v>4</v>
      </c>
      <c r="C20" s="13">
        <v>3</v>
      </c>
      <c r="D20" s="13">
        <v>2</v>
      </c>
      <c r="E20" s="2"/>
      <c r="F20" s="2"/>
      <c r="G20" s="2"/>
      <c r="H20" s="2"/>
      <c r="I20" s="2"/>
      <c r="J20" s="2"/>
      <c r="K20" s="2"/>
    </row>
    <row r="21" spans="1:11" ht="12">
      <c r="A21" s="2" t="s">
        <v>84</v>
      </c>
      <c r="B21" s="13">
        <v>166</v>
      </c>
      <c r="C21" s="13">
        <v>80</v>
      </c>
      <c r="D21" s="13">
        <v>45</v>
      </c>
      <c r="E21" s="2"/>
      <c r="F21" s="2"/>
      <c r="G21" s="2"/>
      <c r="H21" s="2"/>
      <c r="I21" s="2"/>
      <c r="J21" s="2"/>
      <c r="K21" s="2"/>
    </row>
    <row r="22" spans="1:11" ht="12">
      <c r="A22" s="2" t="s">
        <v>85</v>
      </c>
      <c r="B22" s="13">
        <v>61</v>
      </c>
      <c r="C22" s="13">
        <v>71</v>
      </c>
      <c r="D22" s="13">
        <v>56</v>
      </c>
      <c r="E22" s="2"/>
      <c r="F22" s="2"/>
      <c r="G22" s="2"/>
      <c r="H22" s="2"/>
      <c r="I22" s="2"/>
      <c r="J22" s="2"/>
      <c r="K22" s="2"/>
    </row>
    <row r="23" spans="1:11" ht="12">
      <c r="A23" s="2" t="s">
        <v>86</v>
      </c>
      <c r="B23" s="14">
        <v>43</v>
      </c>
      <c r="C23" s="14">
        <v>26</v>
      </c>
      <c r="D23" s="14">
        <v>19</v>
      </c>
      <c r="E23" s="2"/>
      <c r="F23" s="2"/>
      <c r="G23" s="2"/>
      <c r="H23" s="2"/>
      <c r="I23" s="2"/>
      <c r="J23" s="2"/>
      <c r="K23" s="2"/>
    </row>
    <row r="24" spans="1:11" ht="12">
      <c r="A24" s="2" t="s">
        <v>87</v>
      </c>
      <c r="B24" s="13">
        <f>SUM(B19:B23)</f>
        <v>367</v>
      </c>
      <c r="C24" s="13">
        <f>SUM(C19:C23)</f>
        <v>238</v>
      </c>
      <c r="D24" s="13">
        <f>SUM(D19:D23)</f>
        <v>160</v>
      </c>
      <c r="E24" s="2"/>
      <c r="F24" s="2"/>
      <c r="G24" s="2"/>
      <c r="H24" s="2"/>
      <c r="I24" s="2"/>
      <c r="J24" s="2"/>
      <c r="K24" s="2"/>
    </row>
    <row r="25" spans="1:11" ht="12">
      <c r="A25" s="2" t="s">
        <v>88</v>
      </c>
      <c r="B25" s="13">
        <v>1649</v>
      </c>
      <c r="C25" s="13">
        <v>775</v>
      </c>
      <c r="D25" s="13">
        <v>427</v>
      </c>
      <c r="E25" s="2"/>
      <c r="F25" s="2"/>
      <c r="G25" s="2"/>
      <c r="H25" s="2"/>
      <c r="I25" s="2"/>
      <c r="J25" s="2"/>
      <c r="K25" s="2"/>
    </row>
    <row r="26" spans="1:11" ht="12">
      <c r="A26" s="2" t="s">
        <v>89</v>
      </c>
      <c r="B26" s="13">
        <v>117</v>
      </c>
      <c r="C26" s="13">
        <v>85</v>
      </c>
      <c r="D26" s="13">
        <v>74</v>
      </c>
      <c r="E26" s="2"/>
      <c r="F26" s="2"/>
      <c r="G26" s="2"/>
      <c r="H26" s="2"/>
      <c r="I26" s="2"/>
      <c r="J26" s="2"/>
      <c r="K26" s="2"/>
    </row>
    <row r="27" spans="1:11" ht="12">
      <c r="A27" s="2" t="s">
        <v>90</v>
      </c>
      <c r="B27" s="13">
        <v>58</v>
      </c>
      <c r="C27" s="13">
        <v>43</v>
      </c>
      <c r="D27" s="13">
        <v>30</v>
      </c>
      <c r="E27" s="2"/>
      <c r="F27" s="2"/>
      <c r="G27" s="2"/>
      <c r="H27" s="2"/>
      <c r="I27" s="2"/>
      <c r="J27" s="2"/>
      <c r="K27" s="2"/>
    </row>
    <row r="28" spans="1:11" ht="12">
      <c r="A28" s="2" t="s">
        <v>91</v>
      </c>
      <c r="B28" s="13"/>
      <c r="C28" s="13"/>
      <c r="D28" s="13"/>
      <c r="E28" s="2"/>
      <c r="F28" s="2"/>
      <c r="G28" s="2"/>
      <c r="H28" s="2"/>
      <c r="I28" s="2"/>
      <c r="J28" s="2"/>
      <c r="K28" s="2"/>
    </row>
    <row r="29" spans="1:11" ht="12">
      <c r="A29" s="2" t="s">
        <v>92</v>
      </c>
      <c r="B29" s="13"/>
      <c r="C29" s="13"/>
      <c r="D29" s="13"/>
      <c r="E29" s="2"/>
      <c r="F29" s="2"/>
      <c r="G29" s="2"/>
      <c r="H29" s="2"/>
      <c r="I29" s="2"/>
      <c r="J29" s="2"/>
      <c r="K29" s="2"/>
    </row>
    <row r="30" spans="1:11" ht="12">
      <c r="A30" s="2" t="s">
        <v>93</v>
      </c>
      <c r="B30" s="13"/>
      <c r="C30" s="13"/>
      <c r="D30" s="13"/>
      <c r="E30" s="2"/>
      <c r="F30" s="2"/>
      <c r="G30" s="2"/>
      <c r="H30" s="2"/>
      <c r="I30" s="2"/>
      <c r="J30" s="2"/>
      <c r="K30" s="2"/>
    </row>
    <row r="31" spans="1:4" ht="12">
      <c r="A31" s="2" t="s">
        <v>94</v>
      </c>
      <c r="B31" s="13"/>
      <c r="C31" s="13"/>
      <c r="D31" s="13"/>
    </row>
    <row r="32" spans="1:4" ht="12">
      <c r="A32" s="2" t="s">
        <v>95</v>
      </c>
      <c r="B32" s="13">
        <v>52</v>
      </c>
      <c r="C32" s="13">
        <v>45</v>
      </c>
      <c r="D32" s="13">
        <v>19</v>
      </c>
    </row>
    <row r="33" spans="1:4" ht="12">
      <c r="A33" s="2" t="s">
        <v>96</v>
      </c>
      <c r="B33" s="13">
        <v>342</v>
      </c>
      <c r="C33" s="13">
        <v>144</v>
      </c>
      <c r="D33" s="13">
        <v>157</v>
      </c>
    </row>
    <row r="34" spans="1:4" ht="12">
      <c r="A34" s="2" t="s">
        <v>97</v>
      </c>
      <c r="B34" s="14">
        <v>373</v>
      </c>
      <c r="C34" s="14">
        <v>278</v>
      </c>
      <c r="D34" s="14">
        <v>211</v>
      </c>
    </row>
    <row r="35" spans="1:4" ht="12">
      <c r="A35" s="2" t="s">
        <v>98</v>
      </c>
      <c r="B35" s="13">
        <f>SUM(B32:B34)</f>
        <v>767</v>
      </c>
      <c r="C35" s="13">
        <f>SUM(C32:C34)</f>
        <v>467</v>
      </c>
      <c r="D35" s="13">
        <f>SUM(D32:D34)</f>
        <v>387</v>
      </c>
    </row>
    <row r="36" spans="1:4" ht="12.75" thickBot="1">
      <c r="A36" s="2" t="s">
        <v>99</v>
      </c>
      <c r="B36" s="15">
        <f>SUM(B24,B25:B27,B35)</f>
        <v>2958</v>
      </c>
      <c r="C36" s="15">
        <f>SUM(C24,C25:C27,C35)</f>
        <v>1608</v>
      </c>
      <c r="D36" s="15">
        <f>SUM(D24,D25:D27,D35)</f>
        <v>1078</v>
      </c>
    </row>
    <row r="37" ht="12.75" thickTop="1"/>
  </sheetData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71"/>
  <sheetViews>
    <sheetView workbookViewId="0" topLeftCell="A17">
      <selection activeCell="A28" sqref="A28:IV28"/>
    </sheetView>
  </sheetViews>
  <sheetFormatPr defaultColWidth="11.00390625" defaultRowHeight="12.75"/>
  <cols>
    <col min="1" max="1" width="30.375" style="2" customWidth="1"/>
    <col min="2" max="11" width="6.75390625" style="10" customWidth="1"/>
    <col min="12" max="16384" width="10.75390625" style="2" customWidth="1"/>
  </cols>
  <sheetData>
    <row r="1" spans="1:11" ht="12">
      <c r="A1" s="1" t="s">
        <v>100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">
      <c r="A2" s="1" t="s">
        <v>49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2">
      <c r="A3" s="3" t="s">
        <v>101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2">
      <c r="A4" s="1" t="s">
        <v>51</v>
      </c>
      <c r="B4" s="1"/>
      <c r="C4" s="1"/>
      <c r="D4" s="1"/>
      <c r="E4" s="1"/>
      <c r="F4" s="1"/>
      <c r="G4" s="1"/>
      <c r="H4" s="1"/>
      <c r="I4" s="1"/>
      <c r="J4" s="1"/>
      <c r="K4" s="1"/>
    </row>
    <row r="5" spans="2:11" ht="12"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2">
      <c r="A6" s="2" t="s">
        <v>102</v>
      </c>
      <c r="B6" s="16">
        <v>1981</v>
      </c>
      <c r="C6" s="16">
        <v>1980</v>
      </c>
      <c r="D6" s="16">
        <v>1979</v>
      </c>
      <c r="E6" s="16">
        <v>1978</v>
      </c>
      <c r="F6" s="16">
        <v>1977</v>
      </c>
      <c r="G6" s="16">
        <v>1976</v>
      </c>
      <c r="H6" s="16">
        <v>1975</v>
      </c>
      <c r="I6" s="16">
        <v>1974</v>
      </c>
      <c r="J6" s="16">
        <v>1973</v>
      </c>
      <c r="K6" s="16">
        <v>1972</v>
      </c>
    </row>
    <row r="7" spans="1:11" ht="12">
      <c r="A7" s="2" t="s">
        <v>103</v>
      </c>
      <c r="B7" s="17">
        <v>2406</v>
      </c>
      <c r="C7" s="17">
        <v>1429</v>
      </c>
      <c r="D7" s="17">
        <v>1043</v>
      </c>
      <c r="E7" s="2">
        <v>797</v>
      </c>
      <c r="F7" s="2">
        <v>627</v>
      </c>
      <c r="G7" s="2">
        <v>506</v>
      </c>
      <c r="H7" s="2">
        <v>393</v>
      </c>
      <c r="I7" s="2">
        <v>298</v>
      </c>
      <c r="J7" s="2">
        <v>223</v>
      </c>
      <c r="K7" s="2">
        <v>173</v>
      </c>
    </row>
    <row r="8" spans="1:11" ht="12">
      <c r="A8" s="2" t="s">
        <v>104</v>
      </c>
      <c r="B8" s="2">
        <v>131</v>
      </c>
      <c r="C8" s="2">
        <v>50</v>
      </c>
      <c r="D8" s="2">
        <v>38</v>
      </c>
      <c r="E8" s="2">
        <v>32</v>
      </c>
      <c r="F8" s="2">
        <v>24</v>
      </c>
      <c r="G8" s="2">
        <v>21</v>
      </c>
      <c r="H8" s="2">
        <v>17</v>
      </c>
      <c r="I8" s="2">
        <v>13</v>
      </c>
      <c r="J8" s="2">
        <v>9</v>
      </c>
      <c r="K8" s="2">
        <v>6</v>
      </c>
    </row>
    <row r="9" spans="1:11" ht="12">
      <c r="A9" s="2" t="s">
        <v>105</v>
      </c>
      <c r="B9" s="2">
        <v>184</v>
      </c>
      <c r="C9" s="2">
        <v>136</v>
      </c>
      <c r="D9" s="2">
        <v>96</v>
      </c>
      <c r="E9" s="2">
        <v>74</v>
      </c>
      <c r="F9" s="2">
        <v>59</v>
      </c>
      <c r="G9" s="2">
        <v>47</v>
      </c>
      <c r="H9" s="2">
        <v>36</v>
      </c>
      <c r="I9" s="2">
        <v>30</v>
      </c>
      <c r="J9" s="2">
        <v>23</v>
      </c>
      <c r="K9" s="2">
        <v>18</v>
      </c>
    </row>
    <row r="10" spans="1:11" ht="12">
      <c r="A10" s="2" t="s">
        <v>106</v>
      </c>
      <c r="B10" s="2">
        <v>111</v>
      </c>
      <c r="C10" s="2">
        <v>81</v>
      </c>
      <c r="D10" s="2">
        <v>54</v>
      </c>
      <c r="E10" s="2">
        <v>42</v>
      </c>
      <c r="F10" s="2">
        <v>33</v>
      </c>
      <c r="G10" s="2">
        <v>27</v>
      </c>
      <c r="H10" s="2">
        <v>21</v>
      </c>
      <c r="I10" s="2">
        <v>16</v>
      </c>
      <c r="J10" s="2">
        <v>12</v>
      </c>
      <c r="K10" s="2">
        <v>10</v>
      </c>
    </row>
    <row r="11" spans="1:11" ht="12">
      <c r="A11" s="2" t="s">
        <v>107</v>
      </c>
      <c r="B11" s="2">
        <v>50</v>
      </c>
      <c r="C11" s="2">
        <v>47</v>
      </c>
      <c r="D11" s="2">
        <v>41</v>
      </c>
      <c r="E11" s="2">
        <v>40</v>
      </c>
      <c r="F11" s="2">
        <v>39</v>
      </c>
      <c r="G11" s="2">
        <v>38</v>
      </c>
      <c r="H11" s="2">
        <v>35</v>
      </c>
      <c r="I11" s="2">
        <v>34</v>
      </c>
      <c r="J11" s="2">
        <v>34</v>
      </c>
      <c r="K11" s="2">
        <v>35</v>
      </c>
    </row>
    <row r="12" spans="1:11" ht="12">
      <c r="A12" s="2" t="s">
        <v>108</v>
      </c>
      <c r="B12" s="2">
        <v>2.23</v>
      </c>
      <c r="C12" s="2">
        <v>1.73</v>
      </c>
      <c r="D12" s="2">
        <v>1.34</v>
      </c>
      <c r="E12" s="2">
        <v>1.05</v>
      </c>
      <c r="F12" s="2">
        <v>0.86</v>
      </c>
      <c r="G12" s="2">
        <v>0.71</v>
      </c>
      <c r="H12" s="2">
        <v>0.59</v>
      </c>
      <c r="I12" s="2">
        <v>0.45</v>
      </c>
      <c r="J12" s="2">
        <v>0.35</v>
      </c>
      <c r="K12" s="2">
        <v>0.3</v>
      </c>
    </row>
    <row r="13" spans="1:11" ht="12">
      <c r="A13" s="2" t="s">
        <v>109</v>
      </c>
      <c r="B13" s="2">
        <v>0.34</v>
      </c>
      <c r="C13" s="2">
        <v>0.27</v>
      </c>
      <c r="D13" s="2">
        <v>0.22</v>
      </c>
      <c r="E13" s="2">
        <v>0.17</v>
      </c>
      <c r="F13" s="2">
        <v>0.12</v>
      </c>
      <c r="G13" s="2">
        <v>0.09</v>
      </c>
      <c r="H13" s="2">
        <v>0.06</v>
      </c>
      <c r="I13" s="2">
        <v>0.05</v>
      </c>
      <c r="J13" s="2">
        <v>0.04</v>
      </c>
      <c r="K13" s="2">
        <v>0.02</v>
      </c>
    </row>
    <row r="14" spans="1:11" ht="12">
      <c r="A14" s="2" t="s">
        <v>110</v>
      </c>
      <c r="B14" s="2">
        <v>15.2</v>
      </c>
      <c r="C14" s="2">
        <v>15.6</v>
      </c>
      <c r="D14" s="2">
        <v>16.4</v>
      </c>
      <c r="E14" s="2">
        <v>16.2</v>
      </c>
      <c r="F14" s="2">
        <v>14</v>
      </c>
      <c r="G14" s="2">
        <v>12.7</v>
      </c>
      <c r="H14" s="2">
        <v>10.2</v>
      </c>
      <c r="I14" s="2">
        <v>11.1</v>
      </c>
      <c r="J14" s="2">
        <v>11.4</v>
      </c>
      <c r="K14" s="2">
        <v>6.7</v>
      </c>
    </row>
    <row r="15" spans="2:11" ht="12"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ht="12">
      <c r="A16" s="2" t="s">
        <v>111</v>
      </c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 ht="12">
      <c r="A17" s="2" t="s">
        <v>113</v>
      </c>
      <c r="B17" s="17">
        <v>2958</v>
      </c>
      <c r="C17" s="17">
        <v>1610</v>
      </c>
      <c r="D17" s="17">
        <v>1078</v>
      </c>
      <c r="E17" s="2">
        <v>857</v>
      </c>
      <c r="F17" s="2">
        <v>709</v>
      </c>
      <c r="G17" s="2">
        <v>602</v>
      </c>
      <c r="H17" s="2">
        <v>508</v>
      </c>
      <c r="I17" s="2">
        <v>417</v>
      </c>
      <c r="J17" s="2">
        <v>321</v>
      </c>
      <c r="K17" s="2">
        <v>275</v>
      </c>
    </row>
    <row r="18" spans="1:11" ht="12">
      <c r="A18" s="2" t="s">
        <v>114</v>
      </c>
      <c r="B18" s="17">
        <v>1692</v>
      </c>
      <c r="C18" s="2">
        <v>801</v>
      </c>
      <c r="D18" s="2">
        <v>446</v>
      </c>
      <c r="E18" s="2">
        <v>427</v>
      </c>
      <c r="F18" s="2">
        <v>363</v>
      </c>
      <c r="G18" s="2">
        <v>327</v>
      </c>
      <c r="H18" s="2">
        <v>298</v>
      </c>
      <c r="I18" s="2">
        <v>240</v>
      </c>
      <c r="J18" s="2">
        <v>175</v>
      </c>
      <c r="K18" s="2">
        <v>155</v>
      </c>
    </row>
    <row r="19" spans="1:11" ht="12">
      <c r="A19" s="2" t="s">
        <v>115</v>
      </c>
      <c r="B19" s="2">
        <v>768</v>
      </c>
      <c r="C19" s="2">
        <v>469</v>
      </c>
      <c r="D19" s="2">
        <v>387</v>
      </c>
      <c r="E19" s="2">
        <v>252</v>
      </c>
      <c r="F19" s="2">
        <v>215</v>
      </c>
      <c r="G19" s="2">
        <v>186</v>
      </c>
      <c r="H19" s="2">
        <v>142</v>
      </c>
      <c r="I19" s="2">
        <v>121</v>
      </c>
      <c r="J19" s="2">
        <v>107</v>
      </c>
      <c r="K19" s="2">
        <v>91</v>
      </c>
    </row>
    <row r="20" spans="1:11" ht="12">
      <c r="A20" s="2" t="s">
        <v>116</v>
      </c>
      <c r="B20" s="2">
        <v>14.7</v>
      </c>
      <c r="C20" s="2">
        <v>10.33</v>
      </c>
      <c r="D20" s="2">
        <v>8.84</v>
      </c>
      <c r="E20" s="2">
        <v>6.57</v>
      </c>
      <c r="F20" s="2">
        <v>5.65</v>
      </c>
      <c r="G20" s="2">
        <v>4.89</v>
      </c>
      <c r="H20" s="2">
        <v>4.09</v>
      </c>
      <c r="I20" s="2">
        <v>3.53</v>
      </c>
      <c r="J20" s="2">
        <v>3.12</v>
      </c>
      <c r="K20" s="2">
        <v>2.69</v>
      </c>
    </row>
    <row r="21" spans="1:11" ht="12">
      <c r="A21" s="2" t="s">
        <v>117</v>
      </c>
      <c r="B21" s="2">
        <v>18.5</v>
      </c>
      <c r="C21" s="2">
        <v>15.9</v>
      </c>
      <c r="D21" s="2">
        <v>11.8</v>
      </c>
      <c r="E21" s="2">
        <v>10.9</v>
      </c>
      <c r="F21" s="2">
        <v>8.6</v>
      </c>
      <c r="G21" s="2">
        <v>9.2</v>
      </c>
      <c r="H21" s="2">
        <v>8</v>
      </c>
      <c r="I21" s="2">
        <v>7.3</v>
      </c>
      <c r="J21" s="2">
        <v>18.1</v>
      </c>
      <c r="K21" s="2">
        <v>33.7</v>
      </c>
    </row>
    <row r="22" spans="2:11" ht="12"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 ht="12">
      <c r="A23" s="2" t="s">
        <v>118</v>
      </c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 ht="12">
      <c r="A24" s="2" t="s">
        <v>119</v>
      </c>
      <c r="B24" s="2">
        <v>50.7</v>
      </c>
      <c r="C24" s="2">
        <v>37</v>
      </c>
      <c r="D24" s="2">
        <v>19.9</v>
      </c>
      <c r="E24" s="2">
        <v>15.3</v>
      </c>
      <c r="F24" s="2">
        <v>9</v>
      </c>
      <c r="G24" s="2">
        <v>7.6</v>
      </c>
      <c r="H24" s="2">
        <v>7.1</v>
      </c>
      <c r="I24" s="2">
        <v>5.1</v>
      </c>
      <c r="J24" s="2">
        <v>9.9</v>
      </c>
      <c r="K24" s="2">
        <v>12.1</v>
      </c>
    </row>
    <row r="25" spans="1:11" ht="12">
      <c r="A25" s="2" t="s">
        <v>120</v>
      </c>
      <c r="B25" s="2">
        <v>31.7</v>
      </c>
      <c r="C25" s="2">
        <v>17.9</v>
      </c>
      <c r="D25" s="2">
        <v>11.6</v>
      </c>
      <c r="E25" s="2">
        <v>7.5</v>
      </c>
      <c r="F25" s="2">
        <v>5.8</v>
      </c>
      <c r="G25" s="2">
        <v>5.4</v>
      </c>
      <c r="H25" s="2">
        <v>2.3</v>
      </c>
      <c r="I25" s="2">
        <v>1.5</v>
      </c>
      <c r="J25" s="2">
        <v>2.8</v>
      </c>
      <c r="K25" s="2">
        <v>8.1</v>
      </c>
    </row>
    <row r="26" spans="2:11" ht="12"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1" ht="12">
      <c r="A27" s="2" t="s">
        <v>121</v>
      </c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 ht="12">
      <c r="A28" s="2" t="s">
        <v>122</v>
      </c>
      <c r="B28" s="2">
        <v>1.4</v>
      </c>
      <c r="C28" s="2">
        <v>1.3</v>
      </c>
      <c r="D28" s="2">
        <v>1.4</v>
      </c>
      <c r="E28" s="2">
        <v>1.4</v>
      </c>
      <c r="F28" s="2">
        <v>1.4</v>
      </c>
      <c r="G28" s="2">
        <v>1.5</v>
      </c>
      <c r="H28" s="2">
        <v>1.5</v>
      </c>
      <c r="I28" s="2">
        <v>1.2</v>
      </c>
      <c r="J28" s="2">
        <v>1.4</v>
      </c>
      <c r="K28" s="2">
        <v>1.3</v>
      </c>
    </row>
    <row r="29" spans="1:11" ht="12">
      <c r="A29" s="2" t="s">
        <v>123</v>
      </c>
      <c r="B29" s="2">
        <v>4.6</v>
      </c>
      <c r="C29" s="2">
        <v>5.7</v>
      </c>
      <c r="D29" s="2">
        <v>5.2</v>
      </c>
      <c r="E29" s="2">
        <v>5.2</v>
      </c>
      <c r="F29" s="2">
        <v>5.3</v>
      </c>
      <c r="G29" s="2">
        <v>5.3</v>
      </c>
      <c r="H29" s="2">
        <v>5.3</v>
      </c>
      <c r="I29" s="2">
        <v>5.2</v>
      </c>
      <c r="J29" s="2">
        <v>5.5</v>
      </c>
      <c r="K29" s="2">
        <v>6</v>
      </c>
    </row>
    <row r="30" spans="1:11" ht="12">
      <c r="A30" s="2" t="s">
        <v>124</v>
      </c>
      <c r="B30" s="2">
        <v>6.9</v>
      </c>
      <c r="C30" s="2">
        <v>7.5</v>
      </c>
      <c r="D30" s="2">
        <v>6.3</v>
      </c>
      <c r="E30" s="2">
        <v>5.9</v>
      </c>
      <c r="F30" s="2">
        <v>5.5</v>
      </c>
      <c r="G30" s="2">
        <v>5.3</v>
      </c>
      <c r="H30" s="2">
        <v>5</v>
      </c>
      <c r="I30" s="2">
        <v>4.9</v>
      </c>
      <c r="J30" s="2">
        <v>4.4</v>
      </c>
      <c r="K30" s="2">
        <v>5.3</v>
      </c>
    </row>
    <row r="31" spans="1:11" ht="12">
      <c r="A31" s="2" t="s">
        <v>125</v>
      </c>
      <c r="B31" s="2">
        <v>23.7</v>
      </c>
      <c r="C31" s="2">
        <v>20.9</v>
      </c>
      <c r="D31" s="2">
        <v>21.5</v>
      </c>
      <c r="E31" s="2">
        <v>19.3</v>
      </c>
      <c r="F31" s="2">
        <v>17.9</v>
      </c>
      <c r="G31" s="2">
        <v>19</v>
      </c>
      <c r="H31" s="2">
        <v>17</v>
      </c>
      <c r="I31" s="2">
        <v>14.5</v>
      </c>
      <c r="J31" s="2">
        <v>13.4</v>
      </c>
      <c r="K31" s="2">
        <v>14.3</v>
      </c>
    </row>
    <row r="32" spans="1:11" ht="12">
      <c r="A32" s="2" t="s">
        <v>126</v>
      </c>
      <c r="B32" s="2">
        <v>1.5</v>
      </c>
      <c r="C32" s="2">
        <v>1.33</v>
      </c>
      <c r="D32" s="2">
        <v>1.22</v>
      </c>
      <c r="E32" s="2">
        <v>1.12</v>
      </c>
      <c r="F32" s="2">
        <v>1.04</v>
      </c>
      <c r="G32" s="2">
        <v>1</v>
      </c>
      <c r="H32" s="2">
        <v>0.94</v>
      </c>
      <c r="I32" s="2">
        <v>0.93</v>
      </c>
      <c r="J32" s="2">
        <v>0.81</v>
      </c>
      <c r="K32" s="2">
        <v>0.89</v>
      </c>
    </row>
    <row r="33" spans="1:11" ht="12">
      <c r="A33" s="2" t="s">
        <v>127</v>
      </c>
      <c r="B33" s="2">
        <v>68.8</v>
      </c>
      <c r="C33" s="2">
        <v>63.1</v>
      </c>
      <c r="D33" s="2">
        <v>53.5</v>
      </c>
      <c r="E33" s="2">
        <v>62.9</v>
      </c>
      <c r="F33" s="2">
        <v>62.7</v>
      </c>
      <c r="G33" s="2">
        <v>63.7</v>
      </c>
      <c r="H33" s="2">
        <v>67.8</v>
      </c>
      <c r="I33" s="2">
        <v>66.4</v>
      </c>
      <c r="J33" s="2">
        <v>62</v>
      </c>
      <c r="K33" s="2">
        <v>63.1</v>
      </c>
    </row>
    <row r="34" spans="2:11" ht="12"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2:11" ht="12"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2:11" ht="12"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2:11" ht="12"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2:11" ht="12"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2:11" ht="12"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2:11" ht="12"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2:11" ht="12"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2:11" ht="12"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2:11" ht="12"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2:11" ht="12"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2:11" ht="12"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2:11" ht="12"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2:11" ht="12"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2:11" ht="12"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2:11" ht="12"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2:11" ht="12"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2:11" ht="12"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2:11" ht="12"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2:11" ht="12"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2:11" ht="12"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2:11" ht="12"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2:11" ht="12"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2:11" ht="12"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2:11" ht="12"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2:11" ht="12"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2:11" ht="12"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2:11" ht="12"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2:11" ht="12"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2:11" ht="12"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2:11" ht="12"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2:11" ht="12"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2:11" ht="12"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2:11" ht="12"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2:11" ht="12"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2:11" ht="12"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2:11" ht="12"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2:11" ht="12">
      <c r="B71" s="2"/>
      <c r="C71" s="2"/>
      <c r="D71" s="2"/>
      <c r="E71" s="2"/>
      <c r="F71" s="2"/>
      <c r="G71" s="2"/>
      <c r="H71" s="2"/>
      <c r="I71" s="2"/>
      <c r="J71" s="2"/>
      <c r="K71" s="2"/>
    </row>
  </sheetData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28"/>
  <sheetViews>
    <sheetView workbookViewId="0" topLeftCell="A1">
      <selection activeCell="K26" sqref="K26"/>
    </sheetView>
  </sheetViews>
  <sheetFormatPr defaultColWidth="11.00390625" defaultRowHeight="12.75"/>
  <cols>
    <col min="1" max="1" width="27.875" style="2" customWidth="1"/>
    <col min="2" max="17" width="7.75390625" style="2" customWidth="1"/>
    <col min="18" max="16384" width="10.75390625" style="2" customWidth="1"/>
  </cols>
  <sheetData>
    <row r="1" spans="1:11" ht="12">
      <c r="A1" s="1" t="s">
        <v>128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">
      <c r="A2" s="1" t="s">
        <v>49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2">
      <c r="A3" s="3" t="s">
        <v>129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2:11" ht="12"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1:11" ht="12">
      <c r="A5" s="2" t="s">
        <v>130</v>
      </c>
      <c r="B5" s="3">
        <v>1981</v>
      </c>
      <c r="C5" s="3">
        <v>1980</v>
      </c>
      <c r="D5" s="3">
        <v>1979</v>
      </c>
      <c r="E5" s="3">
        <v>1978</v>
      </c>
      <c r="F5" s="3">
        <v>1977</v>
      </c>
      <c r="G5" s="3">
        <v>1976</v>
      </c>
      <c r="H5" s="3">
        <v>1975</v>
      </c>
      <c r="I5" s="3">
        <v>1974</v>
      </c>
      <c r="J5" s="3">
        <v>1973</v>
      </c>
      <c r="K5" s="3">
        <v>1972</v>
      </c>
    </row>
    <row r="6" spans="1:11" ht="12">
      <c r="A6" s="2" t="s">
        <v>131</v>
      </c>
      <c r="B6" s="18">
        <v>188</v>
      </c>
      <c r="C6" s="18">
        <v>114</v>
      </c>
      <c r="D6" s="18">
        <v>88</v>
      </c>
      <c r="E6" s="18">
        <v>81</v>
      </c>
      <c r="F6" s="18">
        <v>72</v>
      </c>
      <c r="G6" s="18">
        <v>68</v>
      </c>
      <c r="H6" s="18">
        <v>62</v>
      </c>
      <c r="I6" s="18">
        <v>56</v>
      </c>
      <c r="J6" s="18">
        <v>53</v>
      </c>
      <c r="K6" s="18">
        <v>46</v>
      </c>
    </row>
    <row r="7" spans="1:11" ht="12">
      <c r="A7" s="2" t="s">
        <v>132</v>
      </c>
      <c r="B7" s="18">
        <v>146</v>
      </c>
      <c r="C7" s="18">
        <v>56</v>
      </c>
      <c r="D7" s="18">
        <v>45</v>
      </c>
      <c r="E7" s="18">
        <v>26</v>
      </c>
      <c r="F7" s="18">
        <v>21</v>
      </c>
      <c r="G7" s="18">
        <v>15</v>
      </c>
      <c r="H7" s="18">
        <v>8</v>
      </c>
      <c r="I7" s="18">
        <v>6</v>
      </c>
      <c r="J7" s="18">
        <v>4</v>
      </c>
      <c r="K7" s="18">
        <v>2</v>
      </c>
    </row>
    <row r="8" spans="1:11" ht="12">
      <c r="A8" s="2" t="s">
        <v>133</v>
      </c>
      <c r="B8" s="18">
        <v>15</v>
      </c>
      <c r="C8" s="18">
        <v>18</v>
      </c>
      <c r="D8" s="18">
        <v>15</v>
      </c>
      <c r="E8" s="18">
        <v>5</v>
      </c>
      <c r="F8" s="18">
        <v>2</v>
      </c>
      <c r="G8" s="18">
        <v>2</v>
      </c>
      <c r="H8" s="18">
        <v>2</v>
      </c>
      <c r="I8" s="18" t="s">
        <v>134</v>
      </c>
      <c r="J8" s="18" t="s">
        <v>134</v>
      </c>
      <c r="K8" s="18" t="s">
        <v>134</v>
      </c>
    </row>
    <row r="9" spans="2:11" ht="12">
      <c r="B9" s="18" t="s">
        <v>135</v>
      </c>
      <c r="C9" s="18" t="s">
        <v>135</v>
      </c>
      <c r="D9" s="18" t="s">
        <v>135</v>
      </c>
      <c r="E9" s="18" t="s">
        <v>135</v>
      </c>
      <c r="F9" s="18" t="s">
        <v>135</v>
      </c>
      <c r="G9" s="18" t="s">
        <v>135</v>
      </c>
      <c r="H9" s="18" t="s">
        <v>135</v>
      </c>
      <c r="I9" s="18" t="s">
        <v>135</v>
      </c>
      <c r="J9" s="18" t="s">
        <v>135</v>
      </c>
      <c r="K9" s="18" t="s">
        <v>135</v>
      </c>
    </row>
    <row r="10" spans="1:11" ht="12">
      <c r="A10" s="2" t="s">
        <v>136</v>
      </c>
      <c r="B10" s="18">
        <v>349</v>
      </c>
      <c r="C10" s="18">
        <v>188</v>
      </c>
      <c r="D10" s="18">
        <v>148</v>
      </c>
      <c r="E10" s="18">
        <v>112</v>
      </c>
      <c r="F10" s="18">
        <v>95</v>
      </c>
      <c r="G10" s="18">
        <v>85</v>
      </c>
      <c r="H10" s="18">
        <v>72</v>
      </c>
      <c r="I10" s="18">
        <v>62</v>
      </c>
      <c r="J10" s="18">
        <v>57</v>
      </c>
      <c r="K10" s="18">
        <v>48</v>
      </c>
    </row>
    <row r="11" spans="2:11" ht="12">
      <c r="B11" s="18" t="s">
        <v>137</v>
      </c>
      <c r="C11" s="18" t="s">
        <v>137</v>
      </c>
      <c r="D11" s="18" t="s">
        <v>137</v>
      </c>
      <c r="E11" s="18" t="s">
        <v>137</v>
      </c>
      <c r="F11" s="18" t="s">
        <v>137</v>
      </c>
      <c r="G11" s="18" t="s">
        <v>137</v>
      </c>
      <c r="H11" s="18" t="s">
        <v>137</v>
      </c>
      <c r="I11" s="18" t="s">
        <v>137</v>
      </c>
      <c r="J11" s="18" t="s">
        <v>137</v>
      </c>
      <c r="K11" s="18" t="s">
        <v>137</v>
      </c>
    </row>
    <row r="12" spans="2:11" ht="12">
      <c r="B12" s="18"/>
      <c r="C12" s="18"/>
      <c r="D12" s="18"/>
      <c r="E12" s="18"/>
      <c r="F12" s="18"/>
      <c r="G12" s="18"/>
      <c r="H12" s="18"/>
      <c r="I12" s="18"/>
      <c r="J12" s="18"/>
      <c r="K12" s="18"/>
    </row>
    <row r="13" spans="1:11" ht="12">
      <c r="A13" s="2" t="s">
        <v>138</v>
      </c>
      <c r="B13" s="18">
        <v>49866</v>
      </c>
      <c r="C13" s="18">
        <v>28204</v>
      </c>
      <c r="D13" s="18">
        <v>22543</v>
      </c>
      <c r="E13" s="18">
        <v>18036</v>
      </c>
      <c r="F13" s="18">
        <v>14465</v>
      </c>
      <c r="G13" s="18">
        <v>13458</v>
      </c>
      <c r="H13" s="18">
        <v>11648</v>
      </c>
      <c r="I13" s="18">
        <v>9280</v>
      </c>
      <c r="J13" s="18">
        <v>8507</v>
      </c>
      <c r="K13" s="18">
        <v>7304</v>
      </c>
    </row>
    <row r="14" spans="1:11" ht="12">
      <c r="A14" s="2" t="s">
        <v>139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</row>
    <row r="15" spans="1:11" ht="12">
      <c r="A15" s="2" t="s">
        <v>140</v>
      </c>
      <c r="B15" s="18">
        <v>68</v>
      </c>
      <c r="C15" s="18">
        <v>69</v>
      </c>
      <c r="D15" s="18">
        <v>68</v>
      </c>
      <c r="E15" s="18">
        <v>65</v>
      </c>
      <c r="F15" s="18">
        <v>66</v>
      </c>
      <c r="G15" s="18">
        <v>66</v>
      </c>
      <c r="H15" s="18">
        <v>66</v>
      </c>
      <c r="I15" s="18">
        <v>70</v>
      </c>
      <c r="J15" s="18" t="s">
        <v>141</v>
      </c>
      <c r="K15" s="18" t="s">
        <v>141</v>
      </c>
    </row>
    <row r="16" spans="2:11" ht="12">
      <c r="B16" s="18"/>
      <c r="C16" s="18"/>
      <c r="D16" s="18"/>
      <c r="E16" s="18"/>
      <c r="F16" s="18"/>
      <c r="G16" s="18"/>
      <c r="H16" s="18"/>
      <c r="I16" s="18"/>
      <c r="J16" s="18"/>
      <c r="K16" s="18"/>
    </row>
    <row r="17" spans="2:11" ht="12">
      <c r="B17" s="18"/>
      <c r="C17" s="18"/>
      <c r="D17" s="18"/>
      <c r="E17" s="18"/>
      <c r="F17" s="18"/>
      <c r="G17" s="18"/>
      <c r="H17" s="18"/>
      <c r="I17" s="18"/>
      <c r="J17" s="18"/>
      <c r="K17" s="18"/>
    </row>
    <row r="18" spans="1:11" ht="12">
      <c r="A18" s="2" t="s">
        <v>142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</row>
    <row r="19" spans="1:11" ht="12">
      <c r="A19" s="2" t="s">
        <v>143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</row>
    <row r="20" spans="1:11" ht="12">
      <c r="A20" s="2" t="s">
        <v>144</v>
      </c>
      <c r="B20" s="18">
        <v>38</v>
      </c>
      <c r="C20" s="18">
        <v>37</v>
      </c>
      <c r="D20" s="18">
        <v>36</v>
      </c>
      <c r="E20" s="18">
        <v>35</v>
      </c>
      <c r="F20" s="18">
        <v>33</v>
      </c>
      <c r="G20" s="18">
        <v>32</v>
      </c>
      <c r="H20" s="18">
        <v>30</v>
      </c>
      <c r="I20" s="18">
        <v>29</v>
      </c>
      <c r="J20" s="18">
        <v>27</v>
      </c>
      <c r="K20" s="18">
        <v>27</v>
      </c>
    </row>
    <row r="21" spans="1:11" ht="12">
      <c r="A21" s="2" t="s">
        <v>145</v>
      </c>
      <c r="B21" s="18">
        <v>5</v>
      </c>
      <c r="C21" s="18">
        <v>3</v>
      </c>
      <c r="D21" s="18">
        <v>3</v>
      </c>
      <c r="E21" s="18">
        <v>4</v>
      </c>
      <c r="F21" s="18">
        <v>4</v>
      </c>
      <c r="G21" s="18">
        <v>4</v>
      </c>
      <c r="H21" s="18">
        <v>4</v>
      </c>
      <c r="I21" s="18">
        <v>3</v>
      </c>
      <c r="J21" s="18">
        <v>3</v>
      </c>
      <c r="K21" s="18">
        <v>4</v>
      </c>
    </row>
    <row r="22" spans="1:11" ht="12">
      <c r="A22" s="2" t="s">
        <v>146</v>
      </c>
      <c r="B22" s="18">
        <v>3</v>
      </c>
      <c r="C22" s="18">
        <v>4</v>
      </c>
      <c r="D22" s="18">
        <v>4</v>
      </c>
      <c r="E22" s="18">
        <v>5</v>
      </c>
      <c r="F22" s="18">
        <v>5</v>
      </c>
      <c r="G22" s="18">
        <v>5</v>
      </c>
      <c r="H22" s="18">
        <v>7</v>
      </c>
      <c r="I22" s="18">
        <v>8</v>
      </c>
      <c r="J22" s="18">
        <v>9</v>
      </c>
      <c r="K22" s="18">
        <v>9</v>
      </c>
    </row>
    <row r="23" spans="2:11" ht="12">
      <c r="B23" s="18" t="s">
        <v>135</v>
      </c>
      <c r="C23" s="18" t="s">
        <v>135</v>
      </c>
      <c r="D23" s="18" t="s">
        <v>135</v>
      </c>
      <c r="E23" s="18" t="s">
        <v>135</v>
      </c>
      <c r="F23" s="18" t="s">
        <v>135</v>
      </c>
      <c r="G23" s="18" t="s">
        <v>135</v>
      </c>
      <c r="H23" s="18" t="s">
        <v>135</v>
      </c>
      <c r="I23" s="18" t="s">
        <v>135</v>
      </c>
      <c r="J23" s="18" t="s">
        <v>135</v>
      </c>
      <c r="K23" s="18" t="s">
        <v>135</v>
      </c>
    </row>
    <row r="24" spans="1:11" ht="12">
      <c r="A24" s="2" t="s">
        <v>147</v>
      </c>
      <c r="B24" s="18">
        <f>SUM(B20:B23)</f>
        <v>46</v>
      </c>
      <c r="C24" s="18">
        <f aca="true" t="shared" si="0" ref="C24:K24">SUM(C20:C23)</f>
        <v>44</v>
      </c>
      <c r="D24" s="18">
        <f t="shared" si="0"/>
        <v>43</v>
      </c>
      <c r="E24" s="18">
        <f t="shared" si="0"/>
        <v>44</v>
      </c>
      <c r="F24" s="18">
        <f t="shared" si="0"/>
        <v>42</v>
      </c>
      <c r="G24" s="18">
        <f t="shared" si="0"/>
        <v>41</v>
      </c>
      <c r="H24" s="18">
        <f t="shared" si="0"/>
        <v>41</v>
      </c>
      <c r="I24" s="18">
        <f t="shared" si="0"/>
        <v>40</v>
      </c>
      <c r="J24" s="18">
        <f t="shared" si="0"/>
        <v>39</v>
      </c>
      <c r="K24" s="18">
        <f t="shared" si="0"/>
        <v>40</v>
      </c>
    </row>
    <row r="25" spans="1:11" ht="12">
      <c r="A25" s="2" t="s">
        <v>148</v>
      </c>
      <c r="B25" s="18">
        <v>54</v>
      </c>
      <c r="C25" s="18">
        <v>56</v>
      </c>
      <c r="D25" s="18">
        <v>57</v>
      </c>
      <c r="E25" s="18">
        <v>56</v>
      </c>
      <c r="F25" s="18">
        <v>58</v>
      </c>
      <c r="G25" s="18">
        <v>59</v>
      </c>
      <c r="H25" s="18">
        <v>59</v>
      </c>
      <c r="I25" s="18">
        <v>60</v>
      </c>
      <c r="J25" s="18">
        <v>61</v>
      </c>
      <c r="K25" s="18">
        <v>60</v>
      </c>
    </row>
    <row r="26" spans="2:11" ht="12">
      <c r="B26" s="18" t="s">
        <v>135</v>
      </c>
      <c r="C26" s="18" t="s">
        <v>135</v>
      </c>
      <c r="D26" s="18" t="s">
        <v>135</v>
      </c>
      <c r="E26" s="18" t="s">
        <v>135</v>
      </c>
      <c r="F26" s="18" t="s">
        <v>135</v>
      </c>
      <c r="G26" s="18" t="s">
        <v>135</v>
      </c>
      <c r="H26" s="18" t="s">
        <v>135</v>
      </c>
      <c r="I26" s="18" t="s">
        <v>135</v>
      </c>
      <c r="J26" s="18" t="s">
        <v>135</v>
      </c>
      <c r="K26" s="18" t="s">
        <v>135</v>
      </c>
    </row>
    <row r="27" spans="1:11" ht="12">
      <c r="A27" s="2" t="s">
        <v>149</v>
      </c>
      <c r="B27" s="18">
        <f>B24+B25</f>
        <v>100</v>
      </c>
      <c r="C27" s="18">
        <f aca="true" t="shared" si="1" ref="C27:K27">C24+C25</f>
        <v>100</v>
      </c>
      <c r="D27" s="18">
        <f t="shared" si="1"/>
        <v>100</v>
      </c>
      <c r="E27" s="18">
        <f t="shared" si="1"/>
        <v>100</v>
      </c>
      <c r="F27" s="18">
        <f t="shared" si="1"/>
        <v>100</v>
      </c>
      <c r="G27" s="18">
        <f t="shared" si="1"/>
        <v>100</v>
      </c>
      <c r="H27" s="18">
        <f t="shared" si="1"/>
        <v>100</v>
      </c>
      <c r="I27" s="18">
        <f t="shared" si="1"/>
        <v>100</v>
      </c>
      <c r="J27" s="18">
        <f t="shared" si="1"/>
        <v>100</v>
      </c>
      <c r="K27" s="18">
        <f t="shared" si="1"/>
        <v>100</v>
      </c>
    </row>
    <row r="28" spans="2:11" ht="12">
      <c r="B28" s="18" t="s">
        <v>137</v>
      </c>
      <c r="C28" s="18" t="s">
        <v>137</v>
      </c>
      <c r="D28" s="18" t="s">
        <v>137</v>
      </c>
      <c r="E28" s="18" t="s">
        <v>137</v>
      </c>
      <c r="F28" s="18" t="s">
        <v>137</v>
      </c>
      <c r="G28" s="18" t="s">
        <v>137</v>
      </c>
      <c r="H28" s="18" t="s">
        <v>137</v>
      </c>
      <c r="I28" s="18" t="s">
        <v>137</v>
      </c>
      <c r="J28" s="18" t="s">
        <v>137</v>
      </c>
      <c r="K28" s="18" t="s">
        <v>137</v>
      </c>
    </row>
  </sheetData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71"/>
  <sheetViews>
    <sheetView workbookViewId="0" topLeftCell="A56">
      <selection activeCell="A35" sqref="A35:IV35"/>
    </sheetView>
  </sheetViews>
  <sheetFormatPr defaultColWidth="11.00390625" defaultRowHeight="12.75"/>
  <cols>
    <col min="1" max="1" width="29.375" style="2" customWidth="1"/>
    <col min="2" max="11" width="8.75390625" style="2" customWidth="1"/>
    <col min="12" max="16384" width="10.75390625" style="2" customWidth="1"/>
  </cols>
  <sheetData>
    <row r="1" spans="1:11" ht="12">
      <c r="A1" s="1" t="s">
        <v>150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">
      <c r="A2" s="1" t="s">
        <v>49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2">
      <c r="A3" s="3" t="s">
        <v>151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2">
      <c r="A4" s="1" t="s">
        <v>51</v>
      </c>
      <c r="B4" s="1"/>
      <c r="C4" s="1"/>
      <c r="D4" s="1"/>
      <c r="E4" s="1"/>
      <c r="F4" s="1"/>
      <c r="G4" s="1"/>
      <c r="H4" s="1"/>
      <c r="I4" s="1"/>
      <c r="J4" s="1"/>
      <c r="K4" s="1"/>
    </row>
    <row r="5" spans="2:11" ht="12">
      <c r="B5" s="10"/>
      <c r="C5" s="10"/>
      <c r="D5" s="10"/>
      <c r="E5" s="10"/>
      <c r="F5" s="10"/>
      <c r="G5" s="10"/>
      <c r="H5" s="10"/>
      <c r="I5" s="10"/>
      <c r="J5" s="10"/>
      <c r="K5" s="10"/>
    </row>
    <row r="6" spans="2:11" ht="12">
      <c r="B6" s="3" t="s">
        <v>152</v>
      </c>
      <c r="C6" s="3"/>
      <c r="D6" s="3" t="s">
        <v>152</v>
      </c>
      <c r="E6" s="3"/>
      <c r="F6" s="3" t="s">
        <v>153</v>
      </c>
      <c r="G6" s="3"/>
      <c r="H6" s="3" t="s">
        <v>154</v>
      </c>
      <c r="I6" s="3"/>
      <c r="J6" s="11"/>
      <c r="K6" s="11"/>
    </row>
    <row r="7" spans="2:11" ht="12">
      <c r="B7" s="3" t="s">
        <v>155</v>
      </c>
      <c r="C7" s="3"/>
      <c r="D7" s="3" t="s">
        <v>155</v>
      </c>
      <c r="E7" s="3"/>
      <c r="F7" s="3" t="s">
        <v>47</v>
      </c>
      <c r="G7" s="3"/>
      <c r="H7" s="3" t="s">
        <v>47</v>
      </c>
      <c r="I7" s="3"/>
      <c r="J7" s="3" t="s">
        <v>156</v>
      </c>
      <c r="K7" s="3"/>
    </row>
    <row r="8" spans="2:11" ht="12">
      <c r="B8" s="3" t="s">
        <v>157</v>
      </c>
      <c r="C8" s="3"/>
      <c r="D8" s="3" t="s">
        <v>157</v>
      </c>
      <c r="E8" s="3"/>
      <c r="F8" s="3" t="s">
        <v>157</v>
      </c>
      <c r="G8" s="3"/>
      <c r="H8" s="3" t="s">
        <v>157</v>
      </c>
      <c r="I8" s="3"/>
      <c r="J8" s="3" t="s">
        <v>157</v>
      </c>
      <c r="K8" s="3"/>
    </row>
    <row r="9" spans="1:11" ht="12">
      <c r="A9" s="2" t="s">
        <v>102</v>
      </c>
      <c r="B9" s="10"/>
      <c r="C9" s="10"/>
      <c r="D9" s="10"/>
      <c r="E9" s="10"/>
      <c r="F9" s="10"/>
      <c r="G9" s="10"/>
      <c r="H9" s="10"/>
      <c r="I9" s="10"/>
      <c r="J9" s="10"/>
      <c r="K9" s="10"/>
    </row>
    <row r="10" spans="1:11" ht="12">
      <c r="A10" s="2" t="s">
        <v>158</v>
      </c>
      <c r="B10" s="19">
        <v>2406</v>
      </c>
      <c r="C10" s="19">
        <v>1429</v>
      </c>
      <c r="D10" s="19">
        <v>1704</v>
      </c>
      <c r="E10" s="19">
        <v>1392</v>
      </c>
      <c r="F10" s="19">
        <v>1117</v>
      </c>
      <c r="G10" s="10">
        <v>766</v>
      </c>
      <c r="H10" s="19">
        <v>1044</v>
      </c>
      <c r="I10" s="10">
        <v>723</v>
      </c>
      <c r="J10" s="10">
        <v>323</v>
      </c>
      <c r="K10" s="10">
        <v>203</v>
      </c>
    </row>
    <row r="11" spans="1:11" ht="12">
      <c r="A11" s="2" t="s">
        <v>159</v>
      </c>
      <c r="B11" s="10">
        <v>131</v>
      </c>
      <c r="C11" s="10">
        <v>50</v>
      </c>
      <c r="D11" s="10">
        <v>60</v>
      </c>
      <c r="E11" s="10">
        <v>76</v>
      </c>
      <c r="F11" s="10">
        <v>41</v>
      </c>
      <c r="G11" s="10">
        <v>25</v>
      </c>
      <c r="H11" s="10">
        <v>33</v>
      </c>
      <c r="I11" s="10">
        <v>26</v>
      </c>
      <c r="J11" s="10">
        <v>12</v>
      </c>
      <c r="K11" s="10">
        <v>6</v>
      </c>
    </row>
    <row r="12" spans="1:11" ht="12">
      <c r="A12" s="2" t="s">
        <v>160</v>
      </c>
      <c r="B12" s="10">
        <v>184</v>
      </c>
      <c r="C12" s="10">
        <v>136</v>
      </c>
      <c r="D12" s="10">
        <v>177</v>
      </c>
      <c r="E12" s="10">
        <v>120</v>
      </c>
      <c r="F12" s="10">
        <v>97</v>
      </c>
      <c r="G12" s="10">
        <v>66</v>
      </c>
      <c r="H12" s="10">
        <v>96</v>
      </c>
      <c r="I12" s="10">
        <v>54</v>
      </c>
      <c r="J12" s="10">
        <v>31</v>
      </c>
      <c r="K12" s="10">
        <v>16</v>
      </c>
    </row>
    <row r="13" spans="1:11" ht="12">
      <c r="A13" s="2" t="s">
        <v>106</v>
      </c>
      <c r="B13" s="10">
        <v>111</v>
      </c>
      <c r="C13" s="10">
        <v>81</v>
      </c>
      <c r="D13" s="10">
        <v>93</v>
      </c>
      <c r="E13" s="10">
        <v>65</v>
      </c>
      <c r="F13" s="10">
        <v>51</v>
      </c>
      <c r="G13" s="10">
        <v>33</v>
      </c>
      <c r="H13" s="10">
        <v>52</v>
      </c>
      <c r="I13" s="10">
        <v>29</v>
      </c>
      <c r="J13" s="10">
        <v>18</v>
      </c>
      <c r="K13" s="10">
        <v>14</v>
      </c>
    </row>
    <row r="14" spans="1:11" ht="12">
      <c r="A14" s="2" t="s">
        <v>161</v>
      </c>
      <c r="B14" s="10">
        <v>2.23</v>
      </c>
      <c r="C14" s="10">
        <v>1.73</v>
      </c>
      <c r="D14" s="10">
        <v>2.33</v>
      </c>
      <c r="E14" s="10">
        <v>1.53</v>
      </c>
      <c r="F14" s="10">
        <v>1.6</v>
      </c>
      <c r="G14" s="10">
        <v>1.23</v>
      </c>
      <c r="H14" s="10">
        <v>1.24</v>
      </c>
      <c r="I14" s="10">
        <v>0.91</v>
      </c>
      <c r="J14" s="10">
        <v>1.8</v>
      </c>
      <c r="K14" s="10">
        <v>1.77</v>
      </c>
    </row>
    <row r="15" spans="1:11" ht="12">
      <c r="A15" s="2" t="s">
        <v>162</v>
      </c>
      <c r="B15" s="10">
        <v>0.34</v>
      </c>
      <c r="C15" s="10">
        <v>0.27</v>
      </c>
      <c r="D15" s="10">
        <v>0.54</v>
      </c>
      <c r="E15" s="10">
        <v>0.35</v>
      </c>
      <c r="F15" s="10">
        <v>0.45</v>
      </c>
      <c r="G15" s="10">
        <v>0.38</v>
      </c>
      <c r="H15" s="10">
        <v>0.3</v>
      </c>
      <c r="I15" s="10">
        <v>0.2</v>
      </c>
      <c r="J15" s="10">
        <v>0.42</v>
      </c>
      <c r="K15" s="10">
        <v>0.33</v>
      </c>
    </row>
    <row r="16" spans="1:11" ht="12">
      <c r="A16" s="2" t="s">
        <v>163</v>
      </c>
      <c r="B16" s="10">
        <v>15.2</v>
      </c>
      <c r="C16" s="10">
        <v>15.6</v>
      </c>
      <c r="D16" s="10">
        <v>23.2</v>
      </c>
      <c r="E16" s="10">
        <v>22.9</v>
      </c>
      <c r="F16" s="10">
        <v>28.1</v>
      </c>
      <c r="G16" s="10">
        <v>30.9</v>
      </c>
      <c r="H16" s="10">
        <v>24.2</v>
      </c>
      <c r="I16" s="10">
        <v>22</v>
      </c>
      <c r="J16" s="10">
        <v>23.3</v>
      </c>
      <c r="K16" s="10">
        <v>18.6</v>
      </c>
    </row>
    <row r="17" spans="2:11" ht="12">
      <c r="B17" s="10"/>
      <c r="C17" s="10"/>
      <c r="D17" s="10"/>
      <c r="E17" s="10"/>
      <c r="F17" s="10"/>
      <c r="G17" s="10"/>
      <c r="H17" s="10"/>
      <c r="I17" s="10"/>
      <c r="J17" s="10"/>
      <c r="K17" s="10"/>
    </row>
    <row r="18" spans="2:11" ht="12">
      <c r="B18" s="10"/>
      <c r="C18" s="10"/>
      <c r="D18" s="10"/>
      <c r="E18" s="10"/>
      <c r="F18" s="10"/>
      <c r="G18" s="10"/>
      <c r="H18" s="10"/>
      <c r="I18" s="10"/>
      <c r="J18" s="10"/>
      <c r="K18" s="10"/>
    </row>
    <row r="19" spans="1:11" ht="12">
      <c r="A19" s="2" t="s">
        <v>111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</row>
    <row r="20" spans="1:11" ht="12">
      <c r="A20" s="2" t="s">
        <v>164</v>
      </c>
      <c r="B20" s="19">
        <v>2958</v>
      </c>
      <c r="C20" s="19">
        <v>1610</v>
      </c>
      <c r="D20" s="19">
        <v>1502</v>
      </c>
      <c r="E20" s="19">
        <v>1327</v>
      </c>
      <c r="F20" s="10">
        <v>984</v>
      </c>
      <c r="G20" s="10">
        <v>663</v>
      </c>
      <c r="H20" s="10">
        <v>867</v>
      </c>
      <c r="I20" s="10">
        <v>596</v>
      </c>
      <c r="J20" s="10">
        <v>387</v>
      </c>
      <c r="K20" s="10">
        <v>211</v>
      </c>
    </row>
    <row r="21" spans="1:11" ht="12">
      <c r="A21" s="2" t="s">
        <v>114</v>
      </c>
      <c r="B21" s="19">
        <v>1692</v>
      </c>
      <c r="C21" s="10">
        <v>801</v>
      </c>
      <c r="D21" s="10">
        <v>776</v>
      </c>
      <c r="E21" s="10">
        <v>757</v>
      </c>
      <c r="F21" s="10">
        <v>396</v>
      </c>
      <c r="G21" s="10">
        <v>312</v>
      </c>
      <c r="H21" s="10">
        <v>299</v>
      </c>
      <c r="I21" s="10">
        <v>274</v>
      </c>
      <c r="J21" s="10">
        <v>171</v>
      </c>
      <c r="K21" s="10">
        <v>102</v>
      </c>
    </row>
    <row r="22" spans="1:11" ht="12">
      <c r="A22" s="2" t="s">
        <v>165</v>
      </c>
      <c r="B22" s="10" t="s">
        <v>166</v>
      </c>
      <c r="C22" s="10" t="s">
        <v>166</v>
      </c>
      <c r="D22" s="10">
        <v>64</v>
      </c>
      <c r="E22" s="10">
        <v>66</v>
      </c>
      <c r="F22" s="10" t="s">
        <v>166</v>
      </c>
      <c r="G22" s="10" t="s">
        <v>166</v>
      </c>
      <c r="H22" s="10">
        <v>5</v>
      </c>
      <c r="I22" s="10">
        <v>5</v>
      </c>
      <c r="J22" s="10" t="s">
        <v>166</v>
      </c>
      <c r="K22" s="10" t="s">
        <v>166</v>
      </c>
    </row>
    <row r="23" spans="1:11" ht="12">
      <c r="A23" s="2" t="s">
        <v>0</v>
      </c>
      <c r="B23" s="10">
        <v>768</v>
      </c>
      <c r="C23" s="10">
        <v>469</v>
      </c>
      <c r="D23" s="10">
        <v>297</v>
      </c>
      <c r="E23" s="10">
        <v>216</v>
      </c>
      <c r="F23" s="10">
        <v>327</v>
      </c>
      <c r="G23" s="10">
        <v>201</v>
      </c>
      <c r="H23" s="10">
        <v>376</v>
      </c>
      <c r="I23" s="10">
        <v>200</v>
      </c>
      <c r="J23" s="10">
        <v>135</v>
      </c>
      <c r="K23" s="10">
        <v>61</v>
      </c>
    </row>
    <row r="24" spans="1:11" ht="12">
      <c r="A24" s="2" t="s">
        <v>1</v>
      </c>
      <c r="B24" s="10">
        <v>14.7</v>
      </c>
      <c r="C24" s="10">
        <v>10.33</v>
      </c>
      <c r="D24" s="10">
        <v>8.01</v>
      </c>
      <c r="E24" s="10">
        <v>5.97</v>
      </c>
      <c r="F24" s="10">
        <v>10.2</v>
      </c>
      <c r="G24" s="10">
        <v>7.36</v>
      </c>
      <c r="H24" s="10">
        <v>8.39</v>
      </c>
      <c r="I24" s="10">
        <v>5.47</v>
      </c>
      <c r="J24" s="10">
        <v>13.18</v>
      </c>
      <c r="K24" s="10">
        <v>7.56</v>
      </c>
    </row>
    <row r="25" spans="1:11" ht="12">
      <c r="A25" s="2" t="s">
        <v>2</v>
      </c>
      <c r="B25" s="10">
        <v>18.5</v>
      </c>
      <c r="C25" s="10">
        <v>15.9</v>
      </c>
      <c r="D25" s="10">
        <v>16.3</v>
      </c>
      <c r="E25" s="10">
        <v>11.9</v>
      </c>
      <c r="F25" s="10">
        <v>16.9</v>
      </c>
      <c r="G25" s="10">
        <v>18.3</v>
      </c>
      <c r="H25" s="10">
        <v>15.6</v>
      </c>
      <c r="I25" s="10">
        <v>8.2</v>
      </c>
      <c r="J25" s="10">
        <v>10.3</v>
      </c>
      <c r="K25" s="10">
        <v>16.1</v>
      </c>
    </row>
    <row r="26" spans="2:11" ht="12">
      <c r="B26" s="10"/>
      <c r="C26" s="10"/>
      <c r="D26" s="10"/>
      <c r="E26" s="10"/>
      <c r="F26" s="10"/>
      <c r="G26" s="10"/>
      <c r="H26" s="10"/>
      <c r="I26" s="10"/>
      <c r="J26" s="10"/>
      <c r="K26" s="10"/>
    </row>
    <row r="27" spans="2:11" ht="12">
      <c r="B27" s="10"/>
      <c r="C27" s="10"/>
      <c r="D27" s="10"/>
      <c r="E27" s="10"/>
      <c r="F27" s="10"/>
      <c r="G27" s="10"/>
      <c r="H27" s="10"/>
      <c r="I27" s="10"/>
      <c r="J27" s="10"/>
      <c r="K27" s="10"/>
    </row>
    <row r="28" spans="1:11" ht="12">
      <c r="A28" s="2" t="s">
        <v>3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</row>
    <row r="29" spans="1:11" ht="12">
      <c r="A29" s="2" t="s">
        <v>4</v>
      </c>
      <c r="B29" s="10">
        <v>50.7</v>
      </c>
      <c r="C29" s="10">
        <v>37</v>
      </c>
      <c r="D29" s="10">
        <v>46.38</v>
      </c>
      <c r="E29" s="10">
        <v>26.2</v>
      </c>
      <c r="F29" s="10">
        <v>32.5</v>
      </c>
      <c r="G29" s="10">
        <v>22.5</v>
      </c>
      <c r="H29" s="10">
        <v>27.25</v>
      </c>
      <c r="I29" s="10">
        <v>10.5</v>
      </c>
      <c r="J29" s="10">
        <v>28.1</v>
      </c>
      <c r="K29" s="10">
        <v>35.8</v>
      </c>
    </row>
    <row r="30" spans="1:11" ht="12">
      <c r="A30" s="2" t="s">
        <v>5</v>
      </c>
      <c r="B30" s="10">
        <v>31.7</v>
      </c>
      <c r="C30" s="10">
        <v>17.9</v>
      </c>
      <c r="D30" s="10">
        <v>29.75</v>
      </c>
      <c r="E30" s="10">
        <v>10.25</v>
      </c>
      <c r="F30" s="10">
        <v>21.5</v>
      </c>
      <c r="G30" s="10">
        <v>9.88</v>
      </c>
      <c r="H30" s="10">
        <v>11.5</v>
      </c>
      <c r="I30" s="10">
        <v>4.38</v>
      </c>
      <c r="J30" s="10">
        <v>9.1</v>
      </c>
      <c r="K30" s="10">
        <v>21.2</v>
      </c>
    </row>
    <row r="31" spans="2:11" ht="12">
      <c r="B31" s="10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2">
      <c r="A32" s="2" t="s">
        <v>6</v>
      </c>
      <c r="B32" s="10" t="s">
        <v>7</v>
      </c>
      <c r="C32" s="10" t="s">
        <v>7</v>
      </c>
      <c r="D32" s="10" t="s">
        <v>8</v>
      </c>
      <c r="E32" s="10" t="s">
        <v>9</v>
      </c>
      <c r="F32" s="10" t="s">
        <v>9</v>
      </c>
      <c r="G32" s="10" t="s">
        <v>10</v>
      </c>
      <c r="H32" s="10" t="s">
        <v>11</v>
      </c>
      <c r="I32" s="10" t="s">
        <v>10</v>
      </c>
      <c r="J32" s="10" t="s">
        <v>11</v>
      </c>
      <c r="K32" s="10" t="s">
        <v>10</v>
      </c>
    </row>
    <row r="33" spans="2:11" ht="12">
      <c r="B33" s="10"/>
      <c r="C33" s="10"/>
      <c r="D33" s="10"/>
      <c r="E33" s="10"/>
      <c r="F33" s="10"/>
      <c r="G33" s="10"/>
      <c r="H33" s="10"/>
      <c r="I33" s="10"/>
      <c r="J33" s="10"/>
      <c r="K33" s="10"/>
    </row>
    <row r="34" spans="1:11" ht="12">
      <c r="A34" s="2" t="s">
        <v>121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</row>
    <row r="35" spans="1:11" ht="12">
      <c r="A35" s="2" t="s">
        <v>122</v>
      </c>
      <c r="B35" s="10">
        <v>1.4</v>
      </c>
      <c r="C35" s="10">
        <v>1.3</v>
      </c>
      <c r="D35" s="10">
        <v>1.4</v>
      </c>
      <c r="E35" s="10">
        <v>1.4</v>
      </c>
      <c r="F35" s="10">
        <v>1.5</v>
      </c>
      <c r="G35" s="10">
        <v>1.6</v>
      </c>
      <c r="H35" s="10">
        <v>2</v>
      </c>
      <c r="I35" s="10">
        <v>1.8</v>
      </c>
      <c r="J35" s="10">
        <v>1.2</v>
      </c>
      <c r="K35" s="10">
        <v>1.7</v>
      </c>
    </row>
    <row r="36" spans="1:11" ht="12">
      <c r="A36" s="2" t="s">
        <v>12</v>
      </c>
      <c r="B36" s="10">
        <v>4.6</v>
      </c>
      <c r="C36" s="10">
        <v>5.7</v>
      </c>
      <c r="D36" s="10">
        <v>5.5</v>
      </c>
      <c r="E36" s="10">
        <v>4.6</v>
      </c>
      <c r="F36" s="10">
        <v>4.5</v>
      </c>
      <c r="G36" s="10">
        <v>4.3</v>
      </c>
      <c r="H36" s="10">
        <v>5</v>
      </c>
      <c r="I36" s="10">
        <v>4.1</v>
      </c>
      <c r="J36" s="10">
        <v>5.7</v>
      </c>
      <c r="K36" s="10">
        <v>6.9</v>
      </c>
    </row>
    <row r="37" spans="1:11" ht="12">
      <c r="A37" s="2" t="s">
        <v>13</v>
      </c>
      <c r="B37" s="10">
        <v>6.9</v>
      </c>
      <c r="C37" s="10">
        <v>7.5</v>
      </c>
      <c r="D37" s="10">
        <v>7</v>
      </c>
      <c r="E37" s="10">
        <v>5.4</v>
      </c>
      <c r="F37" s="10">
        <v>7.7</v>
      </c>
      <c r="G37" s="10">
        <v>6.5</v>
      </c>
      <c r="H37" s="10">
        <v>8.7</v>
      </c>
      <c r="I37" s="10">
        <v>9.2</v>
      </c>
      <c r="J37" s="10">
        <v>8.7</v>
      </c>
      <c r="K37" s="10">
        <v>11.1</v>
      </c>
    </row>
    <row r="38" spans="1:11" ht="12">
      <c r="A38" s="2" t="s">
        <v>14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</row>
    <row r="39" spans="1:11" ht="12">
      <c r="A39" s="2" t="s">
        <v>15</v>
      </c>
      <c r="B39" s="10">
        <v>23.7</v>
      </c>
      <c r="C39" s="10">
        <v>20.9</v>
      </c>
      <c r="D39" s="10">
        <v>43.1</v>
      </c>
      <c r="E39" s="10">
        <v>38.1</v>
      </c>
      <c r="F39" s="10">
        <v>25.2</v>
      </c>
      <c r="G39" s="10">
        <v>21.3</v>
      </c>
      <c r="H39" s="10">
        <v>25.9</v>
      </c>
      <c r="I39" s="10">
        <v>27</v>
      </c>
      <c r="J39" s="10">
        <v>30.3</v>
      </c>
      <c r="K39" s="10">
        <v>40.1</v>
      </c>
    </row>
    <row r="40" spans="1:11" ht="12">
      <c r="A40" s="2" t="s">
        <v>16</v>
      </c>
      <c r="B40" s="10">
        <v>1.5</v>
      </c>
      <c r="C40" s="10">
        <v>1.3</v>
      </c>
      <c r="D40" s="10">
        <v>1.3</v>
      </c>
      <c r="E40" s="10">
        <v>1.2</v>
      </c>
      <c r="F40" s="10">
        <v>1.7</v>
      </c>
      <c r="G40" s="10">
        <v>1.5</v>
      </c>
      <c r="H40" s="10">
        <v>1.8</v>
      </c>
      <c r="I40" s="10">
        <v>2.3</v>
      </c>
      <c r="J40" s="10">
        <v>1.5</v>
      </c>
      <c r="K40" s="10">
        <v>1.6</v>
      </c>
    </row>
    <row r="41" spans="1:11" ht="12">
      <c r="A41" s="2" t="s">
        <v>17</v>
      </c>
      <c r="B41" s="10">
        <v>68.6</v>
      </c>
      <c r="C41" s="10">
        <v>63.1</v>
      </c>
      <c r="D41" s="10">
        <v>68.2</v>
      </c>
      <c r="E41" s="10">
        <v>72.8</v>
      </c>
      <c r="F41" s="10">
        <v>54.8</v>
      </c>
      <c r="G41" s="10">
        <v>60.8</v>
      </c>
      <c r="H41" s="10">
        <v>44</v>
      </c>
      <c r="I41" s="10">
        <v>57.2</v>
      </c>
      <c r="J41" s="10">
        <v>55.9</v>
      </c>
      <c r="K41" s="10">
        <v>62.7</v>
      </c>
    </row>
    <row r="42" spans="2:11" ht="12">
      <c r="B42" s="10"/>
      <c r="C42" s="10"/>
      <c r="D42" s="10"/>
      <c r="E42" s="10"/>
      <c r="F42" s="10"/>
      <c r="G42" s="10"/>
      <c r="H42" s="10"/>
      <c r="I42" s="10"/>
      <c r="J42" s="10"/>
      <c r="K42" s="10"/>
    </row>
    <row r="43" spans="2:11" ht="12">
      <c r="B43" s="10"/>
      <c r="C43" s="10"/>
      <c r="D43" s="10"/>
      <c r="E43" s="10"/>
      <c r="F43" s="10"/>
      <c r="G43" s="10"/>
      <c r="H43" s="10"/>
      <c r="I43" s="10"/>
      <c r="J43" s="10"/>
      <c r="K43" s="10"/>
    </row>
    <row r="44" spans="1:11" ht="12">
      <c r="A44" s="2" t="s">
        <v>18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</row>
    <row r="45" spans="1:11" ht="12">
      <c r="A45" s="2" t="s">
        <v>112</v>
      </c>
      <c r="B45" s="10"/>
      <c r="C45" s="10"/>
      <c r="D45" s="10"/>
      <c r="E45" s="10"/>
      <c r="F45" s="10"/>
      <c r="G45" s="10"/>
      <c r="H45" s="10"/>
      <c r="I45" s="10"/>
      <c r="J45" s="10"/>
      <c r="K45" s="10"/>
    </row>
    <row r="46" spans="1:11" ht="12">
      <c r="A46" s="2" t="s">
        <v>19</v>
      </c>
      <c r="B46" s="10">
        <v>349</v>
      </c>
      <c r="C46" s="10">
        <v>188</v>
      </c>
      <c r="D46" s="10">
        <v>89</v>
      </c>
      <c r="E46" s="10">
        <v>90</v>
      </c>
      <c r="F46" s="10">
        <v>102</v>
      </c>
      <c r="G46" s="10">
        <v>61</v>
      </c>
      <c r="H46" s="10">
        <v>57</v>
      </c>
      <c r="I46" s="10">
        <v>54</v>
      </c>
      <c r="J46" s="10">
        <v>35</v>
      </c>
      <c r="K46" s="10">
        <v>30</v>
      </c>
    </row>
    <row r="47" spans="1:11" ht="12">
      <c r="A47" s="2" t="s">
        <v>20</v>
      </c>
      <c r="B47" s="19">
        <v>49866</v>
      </c>
      <c r="C47" s="19">
        <v>28204</v>
      </c>
      <c r="D47" s="19">
        <v>16431</v>
      </c>
      <c r="E47" s="19">
        <v>16765</v>
      </c>
      <c r="F47" s="19">
        <v>9713</v>
      </c>
      <c r="G47" s="19">
        <v>6117</v>
      </c>
      <c r="H47" s="19">
        <v>6929</v>
      </c>
      <c r="I47" s="19">
        <v>6593</v>
      </c>
      <c r="J47" s="19">
        <v>4563</v>
      </c>
      <c r="K47" s="19">
        <v>3546</v>
      </c>
    </row>
    <row r="48" spans="1:11" ht="12">
      <c r="A48" s="2" t="s">
        <v>21</v>
      </c>
      <c r="B48" s="10">
        <v>68</v>
      </c>
      <c r="C48" s="10">
        <v>69</v>
      </c>
      <c r="D48" s="10">
        <v>61.3</v>
      </c>
      <c r="E48" s="10">
        <v>58.9</v>
      </c>
      <c r="F48" s="10" t="s">
        <v>141</v>
      </c>
      <c r="G48" s="10">
        <v>60.6</v>
      </c>
      <c r="H48" s="10" t="s">
        <v>141</v>
      </c>
      <c r="I48" s="10" t="s">
        <v>141</v>
      </c>
      <c r="J48" s="10" t="s">
        <v>22</v>
      </c>
      <c r="K48" s="10" t="s">
        <v>141</v>
      </c>
    </row>
    <row r="49" spans="2:11" ht="12">
      <c r="B49" s="10"/>
      <c r="C49" s="10"/>
      <c r="D49" s="10"/>
      <c r="E49" s="10"/>
      <c r="F49" s="10"/>
      <c r="G49" s="10"/>
      <c r="H49" s="10"/>
      <c r="I49" s="10"/>
      <c r="J49" s="10"/>
      <c r="K49" s="10"/>
    </row>
    <row r="50" spans="2:11" ht="12">
      <c r="B50" s="10"/>
      <c r="C50" s="10"/>
      <c r="D50" s="10"/>
      <c r="E50" s="10"/>
      <c r="F50" s="10"/>
      <c r="G50" s="10"/>
      <c r="H50" s="10"/>
      <c r="I50" s="10"/>
      <c r="J50" s="10"/>
      <c r="K50" s="10"/>
    </row>
    <row r="51" spans="1:11" ht="12">
      <c r="A51" s="2" t="s">
        <v>23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</row>
    <row r="52" spans="1:11" ht="12">
      <c r="A52" s="2" t="s">
        <v>24</v>
      </c>
      <c r="B52" s="10"/>
      <c r="C52" s="10"/>
      <c r="D52" s="10"/>
      <c r="E52" s="10"/>
      <c r="F52" s="10"/>
      <c r="G52" s="10"/>
      <c r="H52" s="10"/>
      <c r="I52" s="10"/>
      <c r="J52" s="10"/>
      <c r="K52" s="10"/>
    </row>
    <row r="53" spans="2:11" ht="12">
      <c r="B53" s="10"/>
      <c r="C53" s="10"/>
      <c r="D53" s="10"/>
      <c r="E53" s="10"/>
      <c r="F53" s="10"/>
      <c r="G53" s="10"/>
      <c r="H53" s="10"/>
      <c r="I53" s="10"/>
      <c r="J53" s="10"/>
      <c r="K53" s="10"/>
    </row>
    <row r="54" spans="1:11" ht="12">
      <c r="A54" s="2" t="s">
        <v>25</v>
      </c>
      <c r="B54" s="10">
        <v>38</v>
      </c>
      <c r="C54" s="10">
        <v>37</v>
      </c>
      <c r="D54" s="10">
        <v>40</v>
      </c>
      <c r="E54" s="10">
        <v>39</v>
      </c>
      <c r="F54" s="10">
        <v>45</v>
      </c>
      <c r="G54" s="10">
        <v>45</v>
      </c>
      <c r="H54" s="10">
        <v>42</v>
      </c>
      <c r="I54" s="10">
        <v>42.1</v>
      </c>
      <c r="J54" s="10" t="s">
        <v>26</v>
      </c>
      <c r="K54" s="10" t="s">
        <v>26</v>
      </c>
    </row>
    <row r="55" spans="1:11" ht="12">
      <c r="A55" s="2" t="s">
        <v>27</v>
      </c>
      <c r="B55" s="10">
        <v>5</v>
      </c>
      <c r="C55" s="10">
        <v>3</v>
      </c>
      <c r="D55" s="10">
        <v>5</v>
      </c>
      <c r="E55" s="10">
        <v>5</v>
      </c>
      <c r="F55" s="10">
        <v>7</v>
      </c>
      <c r="G55" s="10">
        <v>7</v>
      </c>
      <c r="H55" s="10">
        <v>12.7</v>
      </c>
      <c r="I55" s="10">
        <v>12.6</v>
      </c>
      <c r="J55" s="10" t="s">
        <v>26</v>
      </c>
      <c r="K55" s="10" t="s">
        <v>26</v>
      </c>
    </row>
    <row r="56" spans="1:11" ht="12">
      <c r="A56" s="2" t="s">
        <v>28</v>
      </c>
      <c r="B56" s="10">
        <v>3</v>
      </c>
      <c r="C56" s="10">
        <v>4</v>
      </c>
      <c r="D56" s="10">
        <v>5</v>
      </c>
      <c r="E56" s="10">
        <v>5</v>
      </c>
      <c r="F56" s="10">
        <v>2</v>
      </c>
      <c r="G56" s="10">
        <v>3</v>
      </c>
      <c r="H56" s="10">
        <v>4.5</v>
      </c>
      <c r="I56" s="10">
        <v>4.1</v>
      </c>
      <c r="J56" s="10" t="s">
        <v>26</v>
      </c>
      <c r="K56" s="10" t="s">
        <v>26</v>
      </c>
    </row>
    <row r="57" spans="2:11" ht="12">
      <c r="B57" s="10" t="s">
        <v>166</v>
      </c>
      <c r="C57" s="10" t="s">
        <v>166</v>
      </c>
      <c r="D57" s="10" t="s">
        <v>166</v>
      </c>
      <c r="E57" s="10" t="s">
        <v>166</v>
      </c>
      <c r="F57" s="10" t="s">
        <v>166</v>
      </c>
      <c r="G57" s="10" t="s">
        <v>166</v>
      </c>
      <c r="H57" s="10" t="s">
        <v>135</v>
      </c>
      <c r="I57" s="10" t="s">
        <v>166</v>
      </c>
      <c r="J57" s="10" t="s">
        <v>166</v>
      </c>
      <c r="K57" s="10" t="s">
        <v>166</v>
      </c>
    </row>
    <row r="58" spans="2:11" ht="12">
      <c r="B58" s="10"/>
      <c r="C58" s="10"/>
      <c r="D58" s="10"/>
      <c r="E58" s="10"/>
      <c r="F58" s="10"/>
      <c r="G58" s="10"/>
      <c r="H58" s="10"/>
      <c r="I58" s="10"/>
      <c r="J58" s="10"/>
      <c r="K58" s="10"/>
    </row>
    <row r="59" spans="1:11" ht="12">
      <c r="A59" s="2" t="s">
        <v>29</v>
      </c>
      <c r="B59" s="10">
        <v>46</v>
      </c>
      <c r="C59" s="10">
        <v>44</v>
      </c>
      <c r="D59" s="10">
        <v>50</v>
      </c>
      <c r="E59" s="10">
        <v>49</v>
      </c>
      <c r="F59" s="10">
        <v>54</v>
      </c>
      <c r="G59" s="10">
        <v>55</v>
      </c>
      <c r="H59" s="10">
        <v>59.2</v>
      </c>
      <c r="I59" s="10">
        <v>58.8</v>
      </c>
      <c r="J59" s="10">
        <v>42</v>
      </c>
      <c r="K59" s="10">
        <v>44</v>
      </c>
    </row>
    <row r="60" spans="1:11" ht="12">
      <c r="A60" s="2" t="s">
        <v>30</v>
      </c>
      <c r="B60" s="10">
        <v>54</v>
      </c>
      <c r="C60" s="10">
        <v>56</v>
      </c>
      <c r="D60" s="10">
        <v>50</v>
      </c>
      <c r="E60" s="10">
        <v>51</v>
      </c>
      <c r="F60" s="10">
        <v>46</v>
      </c>
      <c r="G60" s="10">
        <v>45</v>
      </c>
      <c r="H60" s="10">
        <v>40.8</v>
      </c>
      <c r="I60" s="10">
        <v>41.2</v>
      </c>
      <c r="J60" s="10">
        <v>58</v>
      </c>
      <c r="K60" s="10">
        <v>56</v>
      </c>
    </row>
    <row r="61" spans="2:11" ht="12">
      <c r="B61" s="10" t="s">
        <v>166</v>
      </c>
      <c r="C61" s="10" t="s">
        <v>166</v>
      </c>
      <c r="D61" s="10" t="s">
        <v>166</v>
      </c>
      <c r="E61" s="10" t="s">
        <v>166</v>
      </c>
      <c r="F61" s="10" t="s">
        <v>166</v>
      </c>
      <c r="G61" s="10" t="s">
        <v>166</v>
      </c>
      <c r="H61" s="10" t="s">
        <v>135</v>
      </c>
      <c r="I61" s="10" t="s">
        <v>135</v>
      </c>
      <c r="J61" s="10" t="s">
        <v>166</v>
      </c>
      <c r="K61" s="10" t="s">
        <v>166</v>
      </c>
    </row>
    <row r="62" spans="2:11" ht="12">
      <c r="B62" s="10"/>
      <c r="C62" s="10"/>
      <c r="D62" s="10"/>
      <c r="E62" s="10"/>
      <c r="F62" s="10"/>
      <c r="G62" s="10"/>
      <c r="H62" s="10"/>
      <c r="I62" s="10"/>
      <c r="J62" s="10"/>
      <c r="K62" s="10"/>
    </row>
    <row r="63" spans="1:11" ht="12">
      <c r="A63" s="2" t="s">
        <v>136</v>
      </c>
      <c r="B63" s="10">
        <v>100</v>
      </c>
      <c r="C63" s="10">
        <v>100</v>
      </c>
      <c r="D63" s="10">
        <v>100</v>
      </c>
      <c r="E63" s="10">
        <v>100</v>
      </c>
      <c r="F63" s="10">
        <v>100</v>
      </c>
      <c r="G63" s="10">
        <v>100</v>
      </c>
      <c r="H63" s="10">
        <v>100</v>
      </c>
      <c r="I63" s="10">
        <v>100</v>
      </c>
      <c r="J63" s="10">
        <v>100</v>
      </c>
      <c r="K63" s="10">
        <v>100</v>
      </c>
    </row>
    <row r="64" spans="2:11" ht="12">
      <c r="B64" s="10"/>
      <c r="C64" s="10"/>
      <c r="D64" s="10"/>
      <c r="E64" s="10"/>
      <c r="F64" s="10"/>
      <c r="G64" s="10"/>
      <c r="H64" s="10"/>
      <c r="I64" s="10"/>
      <c r="J64" s="10"/>
      <c r="K64" s="10"/>
    </row>
    <row r="65" spans="2:11" ht="12">
      <c r="B65" s="10"/>
      <c r="C65" s="10"/>
      <c r="D65" s="10"/>
      <c r="E65" s="10"/>
      <c r="F65" s="10"/>
      <c r="G65" s="10"/>
      <c r="H65" s="10"/>
      <c r="I65" s="10"/>
      <c r="J65" s="10"/>
      <c r="K65" s="10"/>
    </row>
    <row r="66" spans="1:11" ht="12">
      <c r="A66" s="2" t="s">
        <v>31</v>
      </c>
      <c r="B66" s="10"/>
      <c r="C66" s="10"/>
      <c r="D66" s="10"/>
      <c r="E66" s="10"/>
      <c r="F66" s="10"/>
      <c r="G66" s="10"/>
      <c r="H66" s="10"/>
      <c r="I66" s="10"/>
      <c r="J66" s="10"/>
      <c r="K66" s="10"/>
    </row>
    <row r="67" spans="1:11" ht="12">
      <c r="A67" s="2" t="s">
        <v>32</v>
      </c>
      <c r="B67" s="10"/>
      <c r="C67" s="10"/>
      <c r="D67" s="10"/>
      <c r="E67" s="10"/>
      <c r="F67" s="10"/>
      <c r="G67" s="10"/>
      <c r="H67" s="10"/>
      <c r="I67" s="10"/>
      <c r="J67" s="10"/>
      <c r="K67" s="10"/>
    </row>
    <row r="68" spans="1:11" ht="12">
      <c r="A68" s="2" t="s">
        <v>33</v>
      </c>
      <c r="B68" s="10">
        <v>35.3</v>
      </c>
      <c r="C68" s="10"/>
      <c r="D68" s="10">
        <v>41.1</v>
      </c>
      <c r="E68" s="10"/>
      <c r="F68" s="10">
        <v>31.2</v>
      </c>
      <c r="G68" s="10"/>
      <c r="H68" s="10">
        <v>47</v>
      </c>
      <c r="I68" s="10"/>
      <c r="J68" s="10">
        <v>31</v>
      </c>
      <c r="K68" s="10"/>
    </row>
    <row r="69" spans="1:11" ht="12">
      <c r="A69" s="2" t="s">
        <v>34</v>
      </c>
      <c r="B69" s="10">
        <v>32.4</v>
      </c>
      <c r="C69" s="10"/>
      <c r="D69" s="10">
        <v>54.6</v>
      </c>
      <c r="E69" s="10"/>
      <c r="F69" s="10">
        <v>46.1</v>
      </c>
      <c r="G69" s="10"/>
      <c r="H69" s="10">
        <v>52.7</v>
      </c>
      <c r="I69" s="10"/>
      <c r="J69" s="10">
        <v>40.9</v>
      </c>
      <c r="K69" s="10"/>
    </row>
    <row r="70" spans="1:11" ht="12">
      <c r="A70" s="2" t="s">
        <v>113</v>
      </c>
      <c r="B70" s="10">
        <v>34.2</v>
      </c>
      <c r="C70" s="10"/>
      <c r="D70" s="10">
        <v>30</v>
      </c>
      <c r="E70" s="10"/>
      <c r="F70" s="10">
        <v>22.7</v>
      </c>
      <c r="G70" s="10"/>
      <c r="H70" s="10">
        <v>34.3</v>
      </c>
      <c r="I70" s="10"/>
      <c r="J70" s="10">
        <v>39.7</v>
      </c>
      <c r="K70" s="10"/>
    </row>
    <row r="71" spans="1:11" ht="12">
      <c r="A71" s="2" t="s">
        <v>35</v>
      </c>
      <c r="B71" s="10">
        <v>30.1</v>
      </c>
      <c r="C71" s="10"/>
      <c r="D71" s="10">
        <v>6.8</v>
      </c>
      <c r="E71" s="10"/>
      <c r="F71" s="10">
        <v>13.4</v>
      </c>
      <c r="G71" s="10"/>
      <c r="H71" s="10">
        <v>18.7</v>
      </c>
      <c r="I71" s="10"/>
      <c r="J71" s="10">
        <v>11.7</v>
      </c>
      <c r="K71" s="10"/>
    </row>
  </sheetData>
  <printOptions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21"/>
  <sheetViews>
    <sheetView workbookViewId="0" topLeftCell="A1">
      <selection activeCell="A18" sqref="A18:IV18"/>
    </sheetView>
  </sheetViews>
  <sheetFormatPr defaultColWidth="11.00390625" defaultRowHeight="12.75"/>
  <cols>
    <col min="1" max="1" width="7.875" style="2" customWidth="1"/>
    <col min="2" max="17" width="5.75390625" style="2" customWidth="1"/>
    <col min="18" max="16384" width="10.75390625" style="2" customWidth="1"/>
  </cols>
  <sheetData>
    <row r="1" spans="1:17" ht="12">
      <c r="A1" s="1" t="s">
        <v>36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2">
      <c r="A2" s="1" t="s">
        <v>49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2">
      <c r="A4" s="3" t="s">
        <v>37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2">
      <c r="A5" s="3" t="s">
        <v>38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12">
      <c r="A6" s="1" t="s">
        <v>39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9" spans="2:17" ht="12">
      <c r="B9" s="3">
        <v>1974</v>
      </c>
      <c r="C9" s="3"/>
      <c r="D9" s="3">
        <v>1975</v>
      </c>
      <c r="E9" s="3"/>
      <c r="F9" s="3">
        <v>1976</v>
      </c>
      <c r="G9" s="3"/>
      <c r="H9" s="3">
        <v>1977</v>
      </c>
      <c r="I9" s="3"/>
      <c r="J9" s="3">
        <v>1978</v>
      </c>
      <c r="K9" s="3"/>
      <c r="L9" s="3">
        <v>1979</v>
      </c>
      <c r="M9" s="3"/>
      <c r="N9" s="3">
        <v>1980</v>
      </c>
      <c r="O9" s="3"/>
      <c r="P9" s="3">
        <v>1981</v>
      </c>
      <c r="Q9" s="3"/>
    </row>
    <row r="10" spans="1:17" ht="12">
      <c r="A10" s="2" t="s">
        <v>40</v>
      </c>
      <c r="B10" s="19">
        <v>1650</v>
      </c>
      <c r="C10" s="20">
        <f>B10/B$20</f>
        <v>0.2507598784194529</v>
      </c>
      <c r="D10" s="19">
        <v>2875</v>
      </c>
      <c r="E10" s="20">
        <f>D10/D$20</f>
        <v>0.24020385997159327</v>
      </c>
      <c r="F10" s="10">
        <v>700</v>
      </c>
      <c r="G10" s="20">
        <f>F10/F$20</f>
        <v>0.11670556852284095</v>
      </c>
      <c r="H10" s="10">
        <v>800</v>
      </c>
      <c r="I10" s="20">
        <f>H10/H$20</f>
        <v>0.2052861175263023</v>
      </c>
      <c r="J10" s="10">
        <v>275</v>
      </c>
      <c r="K10" s="20">
        <f>J10/J$20</f>
        <v>0.08572319201995013</v>
      </c>
      <c r="L10" s="19">
        <v>1550</v>
      </c>
      <c r="M10" s="20">
        <f>L10/L$20</f>
        <v>0.2738999823290334</v>
      </c>
      <c r="N10" s="19">
        <v>1750</v>
      </c>
      <c r="O10" s="20">
        <f>N10/N$20</f>
        <v>0.17922982384268743</v>
      </c>
      <c r="P10" s="19">
        <v>1852</v>
      </c>
      <c r="Q10" s="20">
        <f>P10/P$20</f>
        <v>0.2083942837853044</v>
      </c>
    </row>
    <row r="11" spans="2:17" ht="12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">
      <c r="A12" s="2" t="s">
        <v>41</v>
      </c>
      <c r="B12" s="19">
        <v>2415</v>
      </c>
      <c r="C12" s="20">
        <f>B12/B$20</f>
        <v>0.3670212765957447</v>
      </c>
      <c r="D12" s="19">
        <v>3310</v>
      </c>
      <c r="E12" s="20">
        <f>D12/D$20</f>
        <v>0.2765477483499039</v>
      </c>
      <c r="F12" s="19">
        <v>2030</v>
      </c>
      <c r="G12" s="20">
        <f>F12/F$20</f>
        <v>0.33844614871623874</v>
      </c>
      <c r="H12" s="19">
        <v>1125</v>
      </c>
      <c r="I12" s="20">
        <f>H12/H$20</f>
        <v>0.28868360277136257</v>
      </c>
      <c r="J12" s="10">
        <v>700</v>
      </c>
      <c r="K12" s="20">
        <f>J12/J$20</f>
        <v>0.21820448877805487</v>
      </c>
      <c r="L12" s="19">
        <v>1800</v>
      </c>
      <c r="M12" s="20">
        <f>L12/L$20</f>
        <v>0.3180773988337162</v>
      </c>
      <c r="N12" s="19">
        <v>2900</v>
      </c>
      <c r="O12" s="20">
        <f>N12/N$20</f>
        <v>0.297009422367882</v>
      </c>
      <c r="P12" s="19">
        <v>2458</v>
      </c>
      <c r="Q12" s="20">
        <f>P12/P$20</f>
        <v>0.27658377405198603</v>
      </c>
    </row>
    <row r="13" spans="2:17" ht="12"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">
      <c r="A14" s="2" t="s">
        <v>7</v>
      </c>
      <c r="B14" s="19">
        <v>2060</v>
      </c>
      <c r="C14" s="20">
        <f>B14/B$20</f>
        <v>0.3130699088145897</v>
      </c>
      <c r="D14" s="19">
        <v>5355</v>
      </c>
      <c r="E14" s="20">
        <f>D14/D$20</f>
        <v>0.4474057983123068</v>
      </c>
      <c r="F14" s="19">
        <v>2205</v>
      </c>
      <c r="G14" s="20">
        <f>F14/F$20</f>
        <v>0.367622540846949</v>
      </c>
      <c r="H14" s="10">
        <v>960</v>
      </c>
      <c r="I14" s="20">
        <f>H14/H$20</f>
        <v>0.24634334103156275</v>
      </c>
      <c r="J14" s="19">
        <v>1310</v>
      </c>
      <c r="K14" s="20">
        <f>J14/J$20</f>
        <v>0.408354114713217</v>
      </c>
      <c r="L14" s="19">
        <v>1500</v>
      </c>
      <c r="M14" s="20">
        <f>L14/L$20</f>
        <v>0.2650644990280968</v>
      </c>
      <c r="N14" s="19">
        <v>4220</v>
      </c>
      <c r="O14" s="20">
        <f>N14/N$20</f>
        <v>0.43219991806636626</v>
      </c>
      <c r="P14" s="19">
        <v>3887</v>
      </c>
      <c r="Q14" s="20">
        <f>P14/P$20</f>
        <v>0.43738044334421067</v>
      </c>
    </row>
    <row r="15" spans="2:17" ht="12"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">
      <c r="A16" s="2" t="s">
        <v>42</v>
      </c>
      <c r="B16" s="10">
        <v>440</v>
      </c>
      <c r="C16" s="20">
        <f>B16/B$20</f>
        <v>0.0668693009118541</v>
      </c>
      <c r="D16" s="10">
        <v>420</v>
      </c>
      <c r="E16" s="20">
        <f>D16/D$20</f>
        <v>0.03509065084802406</v>
      </c>
      <c r="F16" s="19">
        <v>1010</v>
      </c>
      <c r="G16" s="20">
        <f>F16/F$20</f>
        <v>0.1683894631543848</v>
      </c>
      <c r="H16" s="10">
        <v>445</v>
      </c>
      <c r="I16" s="20">
        <f>H16/H$20</f>
        <v>0.11419040287400564</v>
      </c>
      <c r="J16" s="10">
        <v>210</v>
      </c>
      <c r="K16" s="20">
        <f>J16/J$20</f>
        <v>0.06546134663341646</v>
      </c>
      <c r="L16" s="10">
        <v>0</v>
      </c>
      <c r="M16" s="20">
        <f>L16/L$20</f>
        <v>0</v>
      </c>
      <c r="N16" s="10">
        <v>345</v>
      </c>
      <c r="O16" s="20">
        <f>N16/N$20</f>
        <v>0.03533387955755838</v>
      </c>
      <c r="P16" s="10">
        <v>0</v>
      </c>
      <c r="Q16" s="20">
        <f>P16/P$20</f>
        <v>0</v>
      </c>
    </row>
    <row r="17" spans="2:17" ht="12"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">
      <c r="A18" s="2" t="s">
        <v>43</v>
      </c>
      <c r="B18" s="10">
        <v>15</v>
      </c>
      <c r="C18" s="20">
        <f>B18/B$20</f>
        <v>0.0022796352583586625</v>
      </c>
      <c r="D18" s="10">
        <v>9</v>
      </c>
      <c r="E18" s="20">
        <f>D18/D$20</f>
        <v>0.0007519425181719442</v>
      </c>
      <c r="F18" s="10">
        <v>53</v>
      </c>
      <c r="G18" s="20">
        <f>F18/F$20</f>
        <v>0.008836278759586529</v>
      </c>
      <c r="H18" s="10">
        <v>567</v>
      </c>
      <c r="I18" s="20">
        <f>H18/H$20</f>
        <v>0.14549653579676675</v>
      </c>
      <c r="J18" s="10">
        <v>713</v>
      </c>
      <c r="K18" s="20">
        <f>J18/J$20</f>
        <v>0.2222568578553616</v>
      </c>
      <c r="L18" s="10">
        <v>809</v>
      </c>
      <c r="M18" s="20">
        <f>L18/L$20</f>
        <v>0.14295811980915357</v>
      </c>
      <c r="N18" s="10">
        <v>549</v>
      </c>
      <c r="O18" s="20">
        <f>N18/N$20</f>
        <v>0.05622695616550594</v>
      </c>
      <c r="P18" s="10">
        <v>690</v>
      </c>
      <c r="Q18" s="20">
        <f>P18/P$20</f>
        <v>0.07764149881849892</v>
      </c>
    </row>
    <row r="19" spans="2:17" ht="12">
      <c r="B19" s="10" t="s">
        <v>44</v>
      </c>
      <c r="C19" s="10" t="s">
        <v>44</v>
      </c>
      <c r="D19" s="10" t="s">
        <v>44</v>
      </c>
      <c r="E19" s="10" t="s">
        <v>44</v>
      </c>
      <c r="F19" s="10" t="s">
        <v>44</v>
      </c>
      <c r="G19" s="10" t="s">
        <v>44</v>
      </c>
      <c r="H19" s="10" t="s">
        <v>44</v>
      </c>
      <c r="I19" s="10" t="s">
        <v>44</v>
      </c>
      <c r="J19" s="10" t="s">
        <v>44</v>
      </c>
      <c r="K19" s="10" t="s">
        <v>44</v>
      </c>
      <c r="L19" s="10" t="s">
        <v>44</v>
      </c>
      <c r="M19" s="10" t="s">
        <v>44</v>
      </c>
      <c r="N19" s="10" t="s">
        <v>135</v>
      </c>
      <c r="O19" s="10" t="s">
        <v>44</v>
      </c>
      <c r="P19" s="10" t="s">
        <v>44</v>
      </c>
      <c r="Q19" s="10" t="s">
        <v>44</v>
      </c>
    </row>
    <row r="20" spans="2:17" ht="12">
      <c r="B20" s="19">
        <v>6580</v>
      </c>
      <c r="C20" s="20">
        <f>B20/B$20</f>
        <v>1</v>
      </c>
      <c r="D20" s="19">
        <v>11969</v>
      </c>
      <c r="E20" s="20">
        <f>D20/D$20</f>
        <v>1</v>
      </c>
      <c r="F20" s="19">
        <v>5998</v>
      </c>
      <c r="G20" s="20">
        <f>F20/F$20</f>
        <v>1</v>
      </c>
      <c r="H20" s="19">
        <v>3897</v>
      </c>
      <c r="I20" s="20">
        <f>H20/H$20</f>
        <v>1</v>
      </c>
      <c r="J20" s="19">
        <v>3208</v>
      </c>
      <c r="K20" s="20">
        <f>J20/J$20</f>
        <v>1</v>
      </c>
      <c r="L20" s="19">
        <v>5659</v>
      </c>
      <c r="M20" s="20">
        <f>L20/L$20</f>
        <v>1</v>
      </c>
      <c r="N20" s="19">
        <v>9764</v>
      </c>
      <c r="O20" s="20">
        <f>N20/N$20</f>
        <v>1</v>
      </c>
      <c r="P20" s="19">
        <v>8887</v>
      </c>
      <c r="Q20" s="20">
        <f>P20/P$20</f>
        <v>1</v>
      </c>
    </row>
    <row r="21" spans="2:17" ht="12">
      <c r="B21" s="10" t="s">
        <v>45</v>
      </c>
      <c r="C21" s="10" t="s">
        <v>45</v>
      </c>
      <c r="D21" s="10" t="s">
        <v>45</v>
      </c>
      <c r="E21" s="10" t="s">
        <v>45</v>
      </c>
      <c r="F21" s="10" t="s">
        <v>45</v>
      </c>
      <c r="G21" s="10" t="s">
        <v>45</v>
      </c>
      <c r="H21" s="10" t="s">
        <v>45</v>
      </c>
      <c r="I21" s="10" t="s">
        <v>45</v>
      </c>
      <c r="J21" s="10" t="s">
        <v>45</v>
      </c>
      <c r="K21" s="10" t="s">
        <v>45</v>
      </c>
      <c r="L21" s="10" t="s">
        <v>45</v>
      </c>
      <c r="M21" s="10" t="s">
        <v>46</v>
      </c>
      <c r="N21" s="10" t="s">
        <v>45</v>
      </c>
      <c r="O21" s="10" t="s">
        <v>46</v>
      </c>
      <c r="P21" s="10" t="s">
        <v>45</v>
      </c>
      <c r="Q21" s="10" t="s">
        <v>46</v>
      </c>
    </row>
  </sheetData>
  <printOptions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PFERNANDEZ</cp:lastModifiedBy>
  <dcterms:created xsi:type="dcterms:W3CDTF">2001-03-13T19:12:37Z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