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34.5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<sst xmlns="http://schemas.openxmlformats.org/spreadsheetml/2006/main" count="17" uniqueCount="9">
  <si>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Nu=</t>
  </si>
  <si>
    <t>sigma =</t>
  </si>
  <si>
    <t>S</t>
  </si>
  <si>
    <t>R</t>
  </si>
  <si>
    <t>f(R)</t>
  </si>
  <si>
    <t>f(S)</t>
  </si>
  <si>
    <t>pp</t>
  </si>
  <si>
    <t>rrr</t>
  </si>
  <si>
    <t>lll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</si>
</sst>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12"/>
      <name val="Symbol"/>
      <family val="1"/>
    </font>
    <font>
      <b/>
      <sz val="12"/>
      <color indexed="8"/>
      <name val="Tms Rmn"/>
      <family val="0"/>
    </font>
    <font>
      <sz val="12"/>
      <color indexed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3125"/>
          <c:h val="0.8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'34.5'!$H$4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'34.5'!$G$5:$G$103</c:f>
              <c:numCache/>
            </c:numRef>
          </c:xVal>
          <c:yVal>
            <c:numRef>
              <c:f>'34.5'!$H$5:$H$103</c:f>
              <c:numCache/>
            </c:numRef>
          </c:yVal>
          <c:smooth val="0"/>
        </c:ser>
        <c:ser>
          <c:idx val="1"/>
          <c:order val="1"/>
          <c:tx>
            <c:strRef>
              <c:f>'34.5'!$I$4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'34.5'!$G$5:$G$103</c:f>
              <c:numCache/>
            </c:numRef>
          </c:xVal>
          <c:yVal>
            <c:numRef>
              <c:f>'34.5'!$I$5:$I$103</c:f>
              <c:numCache/>
            </c:numRef>
          </c:yVal>
          <c:smooth val="0"/>
        </c:ser>
        <c:ser>
          <c:idx val="2"/>
          <c:order val="2"/>
          <c:tx>
            <c:strRef>
              <c:f>'34.5'!$J$4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'34.5'!$G$5:$G$103</c:f>
              <c:numCache/>
            </c:numRef>
          </c:xVal>
          <c:yVal>
            <c:numRef>
              <c:f>'34.5'!$J$5:$J$103</c:f>
              <c:numCache/>
            </c:numRef>
          </c:yVal>
          <c:smooth val="0"/>
        </c:ser>
        <c:axId val="61943666"/>
        <c:axId val="66915315"/>
      </c:scatterChart>
      <c:valAx>
        <c:axId val="61943666"/>
        <c:scaling>
          <c:orientation val="minMax"/>
          <c:max val="3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Precio dentro de un año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15315"/>
        <c:crosses val="autoZero"/>
        <c:crossBetween val="midCat"/>
        <c:dispUnits/>
        <c:majorUnit val="5"/>
        <c:minorUnit val="0.1"/>
      </c:valAx>
      <c:valAx>
        <c:axId val="66915315"/>
        <c:scaling>
          <c:orientation val="minMax"/>
          <c:max val="0.08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 (S)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943666"/>
        <c:crossesAt val="-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0.27125</cdr:x>
      <cdr:y>0.2695</cdr:y>
    </cdr:from>
    <cdr:to>
      <cdr:x>0.37025</cdr:x>
      <cdr:y>0.35825</cdr:y>
    </cdr:to>
    <cdr:sp>
      <cdr:nvSpPr>
        <cdr:cNvPr id="1" name="Text 2"/>
        <cdr:cNvSpPr txBox="1">
          <a:spLocks noChangeArrowheads="1"/>
        </cdr:cNvSpPr>
      </cdr:nvSpPr>
      <cdr:spPr>
        <a:xfrm>
          <a:off x="2028825" y="742950"/>
          <a:ext cx="7429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m = - 5% </a:t>
          </a:r>
        </a:p>
      </cdr:txBody>
    </cdr:sp>
  </cdr:relSizeAnchor>
  <cdr:relSizeAnchor xmlns:cdr="http://schemas.openxmlformats.org/drawingml/2006/chartDrawing">
    <cdr:from>
      <cdr:x>0.55925</cdr:x>
      <cdr:y>0.0165</cdr:y>
    </cdr:from>
    <cdr:to>
      <cdr:x>0.709</cdr:x>
      <cdr:y>0.0985</cdr:y>
    </cdr:to>
    <cdr:sp>
      <cdr:nvSpPr>
        <cdr:cNvPr id="2" name="Text 2"/>
        <cdr:cNvSpPr txBox="1">
          <a:spLocks noChangeArrowheads="1"/>
        </cdr:cNvSpPr>
      </cdr:nvSpPr>
      <cdr:spPr>
        <a:xfrm>
          <a:off x="4191000" y="38100"/>
          <a:ext cx="1123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m = 0,379% </a:t>
          </a:r>
        </a:p>
      </cdr:txBody>
    </cdr:sp>
  </cdr:relSizeAnchor>
  <cdr:relSizeAnchor xmlns:cdr="http://schemas.openxmlformats.org/drawingml/2006/chartDrawing">
    <cdr:from>
      <cdr:x>0.76725</cdr:x>
      <cdr:y>0.32675</cdr:y>
    </cdr:from>
    <cdr:to>
      <cdr:x>0.91075</cdr:x>
      <cdr:y>0.419</cdr:y>
    </cdr:to>
    <cdr:sp>
      <cdr:nvSpPr>
        <cdr:cNvPr id="3" name="Text 2"/>
        <cdr:cNvSpPr txBox="1">
          <a:spLocks noChangeArrowheads="1"/>
        </cdr:cNvSpPr>
      </cdr:nvSpPr>
      <cdr:spPr>
        <a:xfrm>
          <a:off x="5753100" y="904875"/>
          <a:ext cx="1076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 = 10%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123825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80975" y="609600"/>
        <a:ext cx="7505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G1" sqref="G1"/>
    </sheetView>
  </sheetViews>
  <sheetFormatPr defaultColWidth="11.00390625" defaultRowHeight="12.75"/>
  <cols>
    <col min="1" max="5" width="12.375" style="0" customWidth="1"/>
    <col min="6" max="6" width="1.875" style="0" customWidth="1"/>
    <col min="7" max="16384" width="12.375" style="0" customWidth="1"/>
  </cols>
  <sheetData>
    <row r="1" spans="2:5" ht="12.75">
      <c r="B1" t="s">
        <v>0</v>
      </c>
      <c r="C1">
        <v>-0.05</v>
      </c>
      <c r="D1">
        <v>0.00379</v>
      </c>
      <c r="E1">
        <v>0.1</v>
      </c>
    </row>
    <row r="2" spans="2:5" ht="12.75">
      <c r="B2" t="s">
        <v>1</v>
      </c>
      <c r="C2">
        <v>0.3</v>
      </c>
      <c r="D2">
        <v>0.3</v>
      </c>
      <c r="E2">
        <v>0.3</v>
      </c>
    </row>
    <row r="3" spans="1:10" ht="12.75">
      <c r="A3" t="s">
        <v>2</v>
      </c>
      <c r="B3" t="s">
        <v>3</v>
      </c>
      <c r="C3" t="s">
        <v>4</v>
      </c>
      <c r="D3" t="s">
        <v>4</v>
      </c>
      <c r="E3" t="s">
        <v>4</v>
      </c>
      <c r="G3" t="s">
        <v>2</v>
      </c>
      <c r="H3" t="s">
        <v>5</v>
      </c>
      <c r="I3" t="s">
        <v>5</v>
      </c>
      <c r="J3" t="s">
        <v>5</v>
      </c>
    </row>
    <row r="4" spans="3:10" ht="12.75">
      <c r="C4" t="s">
        <v>6</v>
      </c>
      <c r="D4" t="s">
        <v>7</v>
      </c>
      <c r="E4" t="s">
        <v>8</v>
      </c>
      <c r="H4" t="s">
        <v>6</v>
      </c>
      <c r="I4" t="s">
        <v>7</v>
      </c>
      <c r="J4" t="s">
        <v>8</v>
      </c>
    </row>
    <row r="5" spans="1:10" ht="12.75">
      <c r="A5" s="2">
        <v>0.1</v>
      </c>
      <c r="B5" s="1">
        <f aca="true" t="shared" si="0" ref="B5:B29">LN(A5/1000)</f>
        <v>-9.210340371976182</v>
      </c>
      <c r="C5">
        <f aca="true" t="shared" si="1" ref="C5:E24">1/SQRT(2*PI())/C$2/EXP(0.5*(($B5-C$1)/C$2)^2)</f>
        <v>4.6317880419257555E-203</v>
      </c>
      <c r="D5">
        <f t="shared" si="1"/>
        <v>1.9102016741513614E-205</v>
      </c>
      <c r="E5">
        <f t="shared" si="1"/>
        <v>9.57164112686162E-210</v>
      </c>
      <c r="G5" s="2">
        <f>18*EXP(B5)</f>
        <v>0.0018000000000000015</v>
      </c>
      <c r="H5" s="3">
        <f aca="true" t="shared" si="2" ref="H5:H36">C5/$G5</f>
        <v>2.57321557884764E-200</v>
      </c>
      <c r="I5" s="3">
        <f aca="true" t="shared" si="3" ref="I5:J36">D5/$G5</f>
        <v>1.061223152306311E-202</v>
      </c>
      <c r="J5" s="3">
        <f t="shared" si="3"/>
        <v>5.317578403812007E-207</v>
      </c>
    </row>
    <row r="6" spans="1:10" ht="12.75">
      <c r="A6" s="2">
        <v>50</v>
      </c>
      <c r="B6" s="1">
        <f t="shared" si="0"/>
        <v>-2.995732273553991</v>
      </c>
      <c r="C6">
        <f t="shared" si="1"/>
        <v>1.5401570700869887E-21</v>
      </c>
      <c r="D6">
        <f t="shared" si="1"/>
        <v>2.6060333185783597E-22</v>
      </c>
      <c r="E6">
        <f t="shared" si="1"/>
        <v>1.0025039311313851E-23</v>
      </c>
      <c r="G6" s="2">
        <f aca="true" t="shared" si="4" ref="G6:G69">18*EXP(B6)</f>
        <v>0.9000000000000001</v>
      </c>
      <c r="H6" s="3">
        <f t="shared" si="2"/>
        <v>1.711285633429987E-21</v>
      </c>
      <c r="I6" s="3">
        <f t="shared" si="3"/>
        <v>2.895592576198177E-22</v>
      </c>
      <c r="J6" s="3">
        <f t="shared" si="3"/>
        <v>1.11389325681265E-23</v>
      </c>
    </row>
    <row r="7" spans="1:10" ht="12.75">
      <c r="A7" s="2">
        <f aca="true" t="shared" si="5" ref="A7:A29">A6+50</f>
        <v>100</v>
      </c>
      <c r="B7" s="1">
        <f t="shared" si="0"/>
        <v>-2.3025850929940455</v>
      </c>
      <c r="C7">
        <f t="shared" si="1"/>
        <v>7.60629374591907E-13</v>
      </c>
      <c r="D7">
        <f t="shared" si="1"/>
        <v>1.9476173625618798E-13</v>
      </c>
      <c r="E7">
        <f t="shared" si="1"/>
        <v>1.5718490004815928E-14</v>
      </c>
      <c r="G7" s="2">
        <f t="shared" si="4"/>
        <v>1.8000000000000003</v>
      </c>
      <c r="H7" s="3">
        <f t="shared" si="2"/>
        <v>4.2257187477328164E-13</v>
      </c>
      <c r="I7" s="3">
        <f t="shared" si="3"/>
        <v>1.0820096458677109E-13</v>
      </c>
      <c r="J7" s="3">
        <f t="shared" si="3"/>
        <v>8.732494447119959E-15</v>
      </c>
    </row>
    <row r="8" spans="1:10" ht="12.75">
      <c r="A8" s="2">
        <f t="shared" si="5"/>
        <v>150</v>
      </c>
      <c r="B8" s="1">
        <f t="shared" si="0"/>
        <v>-1.8971199848858813</v>
      </c>
      <c r="C8">
        <f t="shared" si="1"/>
        <v>7.79564659762502E-09</v>
      </c>
      <c r="D8">
        <f t="shared" si="1"/>
        <v>2.5434696684179402E-09</v>
      </c>
      <c r="E8">
        <f t="shared" si="1"/>
        <v>3.1664694663818734E-10</v>
      </c>
      <c r="G8" s="2">
        <f t="shared" si="4"/>
        <v>2.6999999999999997</v>
      </c>
      <c r="H8" s="3">
        <f t="shared" si="2"/>
        <v>2.8872765176388963E-09</v>
      </c>
      <c r="I8" s="3">
        <f t="shared" si="3"/>
        <v>9.420258031177558E-10</v>
      </c>
      <c r="J8" s="3">
        <f t="shared" si="3"/>
        <v>1.1727664690303235E-10</v>
      </c>
    </row>
    <row r="9" spans="1:10" ht="12.75">
      <c r="A9" s="2">
        <f t="shared" si="5"/>
        <v>200</v>
      </c>
      <c r="B9" s="1">
        <f t="shared" si="0"/>
        <v>-1.6094379124341003</v>
      </c>
      <c r="C9">
        <f t="shared" si="1"/>
        <v>1.8045042945190736E-06</v>
      </c>
      <c r="D9">
        <f t="shared" si="1"/>
        <v>6.99204248096731E-07</v>
      </c>
      <c r="E9">
        <f t="shared" si="1"/>
        <v>1.1838926091253728E-07</v>
      </c>
      <c r="G9" s="2">
        <f t="shared" si="4"/>
        <v>3.6</v>
      </c>
      <c r="H9" s="3">
        <f t="shared" si="2"/>
        <v>5.012511929219649E-07</v>
      </c>
      <c r="I9" s="3">
        <f t="shared" si="3"/>
        <v>1.9422340224909194E-07</v>
      </c>
      <c r="J9" s="3">
        <f t="shared" si="3"/>
        <v>3.288590580903813E-08</v>
      </c>
    </row>
    <row r="10" spans="1:10" ht="12.75">
      <c r="A10" s="2">
        <f t="shared" si="5"/>
        <v>250</v>
      </c>
      <c r="B10" s="1">
        <f t="shared" si="0"/>
        <v>-1.3862943611198906</v>
      </c>
      <c r="C10">
        <f t="shared" si="1"/>
        <v>6.537146390568703E-05</v>
      </c>
      <c r="D10">
        <f t="shared" si="1"/>
        <v>2.894371233791137E-05</v>
      </c>
      <c r="E10">
        <f t="shared" si="1"/>
        <v>6.2209869201087305E-06</v>
      </c>
      <c r="G10" s="2">
        <f t="shared" si="4"/>
        <v>4.5</v>
      </c>
      <c r="H10" s="3">
        <f t="shared" si="2"/>
        <v>1.4526991979041562E-05</v>
      </c>
      <c r="I10" s="3">
        <f t="shared" si="3"/>
        <v>6.431936075091416E-06</v>
      </c>
      <c r="J10" s="3">
        <f t="shared" si="3"/>
        <v>1.3824415378019402E-06</v>
      </c>
    </row>
    <row r="11" spans="1:10" ht="12.75">
      <c r="A11" s="2">
        <f t="shared" si="5"/>
        <v>300</v>
      </c>
      <c r="B11" s="1">
        <f t="shared" si="0"/>
        <v>-1.2039728043259361</v>
      </c>
      <c r="C11">
        <f t="shared" si="1"/>
        <v>0.00081441601609452</v>
      </c>
      <c r="D11">
        <f t="shared" si="1"/>
        <v>0.0004021020802464228</v>
      </c>
      <c r="E11">
        <f t="shared" si="1"/>
        <v>0.00010502341281804552</v>
      </c>
      <c r="G11" s="2">
        <f t="shared" si="4"/>
        <v>5.3999999999999995</v>
      </c>
      <c r="H11" s="3">
        <f t="shared" si="2"/>
        <v>0.00015081778075824446</v>
      </c>
      <c r="I11" s="3">
        <f t="shared" si="3"/>
        <v>7.4463348193782E-05</v>
      </c>
      <c r="J11" s="3">
        <f t="shared" si="3"/>
        <v>1.9448780151489913E-05</v>
      </c>
    </row>
    <row r="12" spans="1:10" ht="12.75">
      <c r="A12" s="2">
        <f t="shared" si="5"/>
        <v>350</v>
      </c>
      <c r="B12" s="1">
        <f t="shared" si="0"/>
        <v>-1.0498221244986778</v>
      </c>
      <c r="C12">
        <f t="shared" si="1"/>
        <v>0.005151099634940636</v>
      </c>
      <c r="D12">
        <f t="shared" si="1"/>
        <v>0.00278870020747387</v>
      </c>
      <c r="E12">
        <f t="shared" si="1"/>
        <v>0.0008588508585345501</v>
      </c>
      <c r="G12" s="2">
        <f t="shared" si="4"/>
        <v>6.299999999999999</v>
      </c>
      <c r="H12" s="3">
        <f t="shared" si="2"/>
        <v>0.0008176348626889899</v>
      </c>
      <c r="I12" s="3">
        <f t="shared" si="3"/>
        <v>0.000442650826583154</v>
      </c>
      <c r="J12" s="3">
        <f t="shared" si="3"/>
        <v>0.00013632553310072225</v>
      </c>
    </row>
    <row r="13" spans="1:10" ht="12.75">
      <c r="A13" s="2">
        <f t="shared" si="5"/>
        <v>400</v>
      </c>
      <c r="B13" s="1">
        <f t="shared" si="0"/>
        <v>-0.916290731874155</v>
      </c>
      <c r="C13">
        <f t="shared" si="1"/>
        <v>0.020564563407939104</v>
      </c>
      <c r="D13">
        <f t="shared" si="1"/>
        <v>0.01205816510465446</v>
      </c>
      <c r="E13">
        <f t="shared" si="1"/>
        <v>0.00428341884008913</v>
      </c>
      <c r="G13" s="2">
        <f t="shared" si="4"/>
        <v>7.2</v>
      </c>
      <c r="H13" s="3">
        <f t="shared" si="2"/>
        <v>0.0028561893622137645</v>
      </c>
      <c r="I13" s="3">
        <f t="shared" si="3"/>
        <v>0.0016747451534242304</v>
      </c>
      <c r="J13" s="3">
        <f t="shared" si="3"/>
        <v>0.0005949192833457125</v>
      </c>
    </row>
    <row r="14" spans="1:10" ht="12.75">
      <c r="A14" s="2">
        <f t="shared" si="5"/>
        <v>450</v>
      </c>
      <c r="B14" s="1">
        <f t="shared" si="0"/>
        <v>-0.7985076962177716</v>
      </c>
      <c r="C14">
        <f t="shared" si="1"/>
        <v>0.059158071714417164</v>
      </c>
      <c r="D14">
        <f t="shared" si="1"/>
        <v>0.037217560193944885</v>
      </c>
      <c r="E14">
        <f t="shared" si="1"/>
        <v>0.014994751140035888</v>
      </c>
      <c r="G14" s="2">
        <f t="shared" si="4"/>
        <v>8.1</v>
      </c>
      <c r="H14" s="3">
        <f t="shared" si="2"/>
        <v>0.007303465643755206</v>
      </c>
      <c r="I14" s="3">
        <f t="shared" si="3"/>
        <v>0.0045947605177709735</v>
      </c>
      <c r="J14" s="3">
        <f t="shared" si="3"/>
        <v>0.0018512038444488752</v>
      </c>
    </row>
    <row r="15" spans="1:10" ht="12.75">
      <c r="A15" s="2">
        <f t="shared" si="5"/>
        <v>500</v>
      </c>
      <c r="B15" s="1">
        <f t="shared" si="0"/>
        <v>-0.6931471805599453</v>
      </c>
      <c r="C15">
        <f t="shared" si="1"/>
        <v>0.1335931540348614</v>
      </c>
      <c r="D15">
        <f t="shared" si="1"/>
        <v>0.08950881758710173</v>
      </c>
      <c r="E15">
        <f t="shared" si="1"/>
        <v>0.04036193145182669</v>
      </c>
      <c r="G15" s="2">
        <f t="shared" si="4"/>
        <v>9</v>
      </c>
      <c r="H15" s="3">
        <f t="shared" si="2"/>
        <v>0.014843683781651268</v>
      </c>
      <c r="I15" s="3">
        <f t="shared" si="3"/>
        <v>0.009945424176344636</v>
      </c>
      <c r="J15" s="3">
        <f t="shared" si="3"/>
        <v>0.004484659050202965</v>
      </c>
    </row>
    <row r="16" spans="1:10" ht="12.75">
      <c r="A16" s="2">
        <f t="shared" si="5"/>
        <v>550</v>
      </c>
      <c r="B16" s="1">
        <f t="shared" si="0"/>
        <v>-0.5978370007556204</v>
      </c>
      <c r="C16">
        <f t="shared" si="1"/>
        <v>0.2509933215059192</v>
      </c>
      <c r="D16">
        <f t="shared" si="1"/>
        <v>0.17802574454575762</v>
      </c>
      <c r="E16">
        <f t="shared" si="1"/>
        <v>0.08888689006459981</v>
      </c>
      <c r="G16" s="2">
        <f t="shared" si="4"/>
        <v>9.9</v>
      </c>
      <c r="H16" s="3">
        <f t="shared" si="2"/>
        <v>0.025352860758173654</v>
      </c>
      <c r="I16" s="3">
        <f t="shared" si="3"/>
        <v>0.017982398438965416</v>
      </c>
      <c r="J16" s="3">
        <f t="shared" si="3"/>
        <v>0.008978473743898971</v>
      </c>
    </row>
    <row r="17" spans="1:10" ht="12.75">
      <c r="A17" s="2">
        <f t="shared" si="5"/>
        <v>600</v>
      </c>
      <c r="B17" s="1">
        <f t="shared" si="0"/>
        <v>-0.5108256237659907</v>
      </c>
      <c r="C17">
        <f t="shared" si="1"/>
        <v>0.4087118370240416</v>
      </c>
      <c r="D17">
        <f t="shared" si="1"/>
        <v>0.3053675073269935</v>
      </c>
      <c r="E17">
        <f t="shared" si="1"/>
        <v>0.16732995582333673</v>
      </c>
      <c r="G17" s="2">
        <f t="shared" si="4"/>
        <v>10.799999999999999</v>
      </c>
      <c r="H17" s="3">
        <f t="shared" si="2"/>
        <v>0.037843688613337194</v>
      </c>
      <c r="I17" s="3">
        <f t="shared" si="3"/>
        <v>0.02827476919694385</v>
      </c>
      <c r="J17" s="3">
        <f t="shared" si="3"/>
        <v>0.015493514428086736</v>
      </c>
    </row>
    <row r="18" spans="1:10" ht="12.75">
      <c r="A18" s="2">
        <f t="shared" si="5"/>
        <v>650</v>
      </c>
      <c r="B18" s="1">
        <f t="shared" si="0"/>
        <v>-0.4307829160924542</v>
      </c>
      <c r="C18">
        <f t="shared" si="1"/>
        <v>0.5942251433972199</v>
      </c>
      <c r="D18">
        <f t="shared" si="1"/>
        <v>0.4657284670919918</v>
      </c>
      <c r="E18">
        <f t="shared" si="1"/>
        <v>0.2779997135654548</v>
      </c>
      <c r="G18" s="2">
        <f t="shared" si="4"/>
        <v>11.700000000000001</v>
      </c>
      <c r="H18" s="3">
        <f t="shared" si="2"/>
        <v>0.05078847379463417</v>
      </c>
      <c r="I18" s="3">
        <f t="shared" si="3"/>
        <v>0.03980585188820442</v>
      </c>
      <c r="J18" s="3">
        <f t="shared" si="3"/>
        <v>0.023760659279098695</v>
      </c>
    </row>
    <row r="19" spans="1:10" ht="12.75">
      <c r="A19" s="2">
        <f t="shared" si="5"/>
        <v>700</v>
      </c>
      <c r="B19" s="1">
        <f t="shared" si="0"/>
        <v>-0.35667494393873245</v>
      </c>
      <c r="C19">
        <f t="shared" si="1"/>
        <v>0.7886260151117964</v>
      </c>
      <c r="D19">
        <f t="shared" si="1"/>
        <v>0.6460833843462302</v>
      </c>
      <c r="E19">
        <f t="shared" si="1"/>
        <v>0.4174510547628918</v>
      </c>
      <c r="G19" s="2">
        <f t="shared" si="4"/>
        <v>12.6</v>
      </c>
      <c r="H19" s="3">
        <f t="shared" si="2"/>
        <v>0.062589366278714</v>
      </c>
      <c r="I19" s="3">
        <f t="shared" si="3"/>
        <v>0.05127645907509764</v>
      </c>
      <c r="J19" s="3">
        <f t="shared" si="3"/>
        <v>0.033131036092293</v>
      </c>
    </row>
    <row r="20" spans="1:10" ht="12.75">
      <c r="A20" s="2">
        <f t="shared" si="5"/>
        <v>750</v>
      </c>
      <c r="B20" s="1">
        <f t="shared" si="0"/>
        <v>-0.2876820724517809</v>
      </c>
      <c r="C20">
        <f t="shared" si="1"/>
        <v>0.9715967395889727</v>
      </c>
      <c r="D20">
        <f t="shared" si="1"/>
        <v>0.8294907385265335</v>
      </c>
      <c r="E20">
        <f t="shared" si="1"/>
        <v>0.5769779517980107</v>
      </c>
      <c r="G20" s="2">
        <f t="shared" si="4"/>
        <v>13.5</v>
      </c>
      <c r="H20" s="3">
        <f t="shared" si="2"/>
        <v>0.07197012885844242</v>
      </c>
      <c r="I20" s="3">
        <f t="shared" si="3"/>
        <v>0.061443758409372856</v>
      </c>
      <c r="J20" s="3">
        <f t="shared" si="3"/>
        <v>0.04273910754059339</v>
      </c>
    </row>
    <row r="21" spans="1:10" ht="12.75">
      <c r="A21" s="2">
        <f t="shared" si="5"/>
        <v>800</v>
      </c>
      <c r="B21" s="1">
        <f t="shared" si="0"/>
        <v>-0.2231435513142097</v>
      </c>
      <c r="C21">
        <f t="shared" si="1"/>
        <v>1.1257911094144348</v>
      </c>
      <c r="D21">
        <f t="shared" si="1"/>
        <v>0.9989301953702489</v>
      </c>
      <c r="E21">
        <f t="shared" si="1"/>
        <v>0.7444671222837481</v>
      </c>
      <c r="G21" s="2">
        <f t="shared" si="4"/>
        <v>14.4</v>
      </c>
      <c r="H21" s="3">
        <f t="shared" si="2"/>
        <v>0.0781799381537802</v>
      </c>
      <c r="I21" s="3">
        <f t="shared" si="3"/>
        <v>0.06937015245626728</v>
      </c>
      <c r="J21" s="3">
        <f t="shared" si="3"/>
        <v>0.05169910571414917</v>
      </c>
    </row>
    <row r="22" spans="1:10" ht="12.75">
      <c r="A22" s="2">
        <f t="shared" si="5"/>
        <v>850</v>
      </c>
      <c r="B22" s="1">
        <f t="shared" si="0"/>
        <v>-0.16251892949777494</v>
      </c>
      <c r="C22">
        <f t="shared" si="1"/>
        <v>1.2394876481530561</v>
      </c>
      <c r="D22">
        <f t="shared" si="1"/>
        <v>1.140395404963753</v>
      </c>
      <c r="E22">
        <f t="shared" si="1"/>
        <v>0.9067999260451582</v>
      </c>
      <c r="G22" s="2">
        <f t="shared" si="4"/>
        <v>15.299999999999999</v>
      </c>
      <c r="H22" s="3">
        <f t="shared" si="2"/>
        <v>0.08101226458516707</v>
      </c>
      <c r="I22" s="3">
        <f t="shared" si="3"/>
        <v>0.07453564738325184</v>
      </c>
      <c r="J22" s="3">
        <f t="shared" si="3"/>
        <v>0.05926796902255937</v>
      </c>
    </row>
    <row r="23" spans="1:10" ht="12.75">
      <c r="A23" s="2">
        <f t="shared" si="5"/>
        <v>900</v>
      </c>
      <c r="B23" s="1">
        <f t="shared" si="0"/>
        <v>-0.10536051565782628</v>
      </c>
      <c r="C23">
        <f t="shared" si="1"/>
        <v>1.3073571783581723</v>
      </c>
      <c r="D23">
        <f t="shared" si="1"/>
        <v>1.2446399589802561</v>
      </c>
      <c r="E23">
        <f t="shared" si="1"/>
        <v>1.0520494851035116</v>
      </c>
      <c r="G23" s="2">
        <f t="shared" si="4"/>
        <v>16.2</v>
      </c>
      <c r="H23" s="3">
        <f t="shared" si="2"/>
        <v>0.08070106039247978</v>
      </c>
      <c r="I23" s="3">
        <f t="shared" si="3"/>
        <v>0.07682962709754668</v>
      </c>
      <c r="J23" s="3">
        <f t="shared" si="3"/>
        <v>0.06494132624095751</v>
      </c>
    </row>
    <row r="24" spans="1:10" ht="12.75">
      <c r="A24" s="2">
        <f t="shared" si="5"/>
        <v>950</v>
      </c>
      <c r="B24" s="1">
        <f t="shared" si="0"/>
        <v>-0.05129329438755058</v>
      </c>
      <c r="C24">
        <f t="shared" si="1"/>
        <v>1.3297952444511436</v>
      </c>
      <c r="D24">
        <f t="shared" si="1"/>
        <v>1.3075795741763783</v>
      </c>
      <c r="E24">
        <f t="shared" si="1"/>
        <v>1.1710133536682215</v>
      </c>
      <c r="G24" s="2">
        <f t="shared" si="4"/>
        <v>17.099999999999998</v>
      </c>
      <c r="H24" s="3">
        <f t="shared" si="2"/>
        <v>0.07776580376907273</v>
      </c>
      <c r="I24" s="3">
        <f t="shared" si="3"/>
        <v>0.0764666417647005</v>
      </c>
      <c r="J24" s="3">
        <f t="shared" si="3"/>
        <v>0.06848031308001296</v>
      </c>
    </row>
    <row r="25" spans="1:10" ht="12.75">
      <c r="A25" s="2">
        <f t="shared" si="5"/>
        <v>1000</v>
      </c>
      <c r="B25" s="1">
        <f t="shared" si="0"/>
        <v>0</v>
      </c>
      <c r="C25">
        <f aca="true" t="shared" si="6" ref="C25:E44">1/SQRT(2*PI())/C$2/EXP(0.5*(($B25-C$1)/C$2)^2)</f>
        <v>1.3114657203397997</v>
      </c>
      <c r="D25">
        <f t="shared" si="6"/>
        <v>1.3297014861868206</v>
      </c>
      <c r="E25">
        <f t="shared" si="6"/>
        <v>1.2579440923099772</v>
      </c>
      <c r="G25" s="2">
        <f t="shared" si="4"/>
        <v>18</v>
      </c>
      <c r="H25" s="3">
        <f t="shared" si="2"/>
        <v>0.07285920668554442</v>
      </c>
      <c r="I25" s="3">
        <f t="shared" si="3"/>
        <v>0.0738723047881567</v>
      </c>
      <c r="J25" s="3">
        <f t="shared" si="3"/>
        <v>0.06988578290610985</v>
      </c>
    </row>
    <row r="26" spans="1:10" ht="12.75">
      <c r="A26" s="2">
        <f t="shared" si="5"/>
        <v>1050</v>
      </c>
      <c r="B26" s="1">
        <f t="shared" si="0"/>
        <v>0.04879016416943205</v>
      </c>
      <c r="C26">
        <f t="shared" si="6"/>
        <v>1.2596259929619864</v>
      </c>
      <c r="D26">
        <f t="shared" si="6"/>
        <v>1.3149309950903576</v>
      </c>
      <c r="E26">
        <f t="shared" si="6"/>
        <v>1.3105738825058246</v>
      </c>
      <c r="G26" s="2">
        <f t="shared" si="4"/>
        <v>18.900000000000002</v>
      </c>
      <c r="H26" s="3">
        <f t="shared" si="2"/>
        <v>0.06664687793449663</v>
      </c>
      <c r="I26" s="3">
        <f t="shared" si="3"/>
        <v>0.06957306852329934</v>
      </c>
      <c r="J26" s="3">
        <f t="shared" si="3"/>
        <v>0.06934253346591664</v>
      </c>
    </row>
    <row r="27" spans="1:10" ht="12.75">
      <c r="A27" s="2">
        <f t="shared" si="5"/>
        <v>1100</v>
      </c>
      <c r="B27" s="1">
        <f t="shared" si="0"/>
        <v>0.09531017980432493</v>
      </c>
      <c r="C27">
        <f t="shared" si="6"/>
        <v>1.1826154241889124</v>
      </c>
      <c r="D27">
        <f t="shared" si="6"/>
        <v>1.2693452961753728</v>
      </c>
      <c r="E27">
        <f t="shared" si="6"/>
        <v>1.3296451204973054</v>
      </c>
      <c r="G27" s="2">
        <f t="shared" si="4"/>
        <v>19.8</v>
      </c>
      <c r="H27" s="3">
        <f t="shared" si="2"/>
        <v>0.05972805172671274</v>
      </c>
      <c r="I27" s="3">
        <f t="shared" si="3"/>
        <v>0.06410834829168549</v>
      </c>
      <c r="J27" s="3">
        <f t="shared" si="3"/>
        <v>0.06715379396451038</v>
      </c>
    </row>
    <row r="28" spans="1:10" ht="12.75">
      <c r="A28" s="2">
        <f t="shared" si="5"/>
        <v>1150</v>
      </c>
      <c r="B28" s="1">
        <f t="shared" si="0"/>
        <v>0.13976194237515863</v>
      </c>
      <c r="C28">
        <f t="shared" si="6"/>
        <v>1.0886963451491156</v>
      </c>
      <c r="D28">
        <f t="shared" si="6"/>
        <v>1.1999994631044009</v>
      </c>
      <c r="E28">
        <f t="shared" si="6"/>
        <v>1.3181785150223435</v>
      </c>
      <c r="G28" s="2">
        <f t="shared" si="4"/>
        <v>20.7</v>
      </c>
      <c r="H28" s="3">
        <f t="shared" si="2"/>
        <v>0.05259402633570607</v>
      </c>
      <c r="I28" s="3">
        <f t="shared" si="3"/>
        <v>0.05797098855576816</v>
      </c>
      <c r="J28" s="3">
        <f t="shared" si="3"/>
        <v>0.06368012149866394</v>
      </c>
    </row>
    <row r="29" spans="1:10" ht="12.75">
      <c r="A29" s="2">
        <f t="shared" si="5"/>
        <v>1200</v>
      </c>
      <c r="B29" s="1">
        <f t="shared" si="0"/>
        <v>0.1823215567939546</v>
      </c>
      <c r="C29">
        <f t="shared" si="6"/>
        <v>0.9852918103755008</v>
      </c>
      <c r="D29">
        <f t="shared" si="6"/>
        <v>1.114002268599179</v>
      </c>
      <c r="E29">
        <f t="shared" si="6"/>
        <v>1.2806722907036387</v>
      </c>
      <c r="G29" s="2">
        <f t="shared" si="4"/>
        <v>21.599999999999998</v>
      </c>
      <c r="H29" s="3">
        <f t="shared" si="2"/>
        <v>0.045615361591458375</v>
      </c>
      <c r="I29" s="3">
        <f t="shared" si="3"/>
        <v>0.051574179101813854</v>
      </c>
      <c r="J29" s="3">
        <f t="shared" si="3"/>
        <v>0.05929038382887217</v>
      </c>
    </row>
    <row r="30" spans="1:10" ht="12.75">
      <c r="A30" s="2"/>
      <c r="B30" s="1">
        <v>0.1999</v>
      </c>
      <c r="C30">
        <f t="shared" si="6"/>
        <v>0.9399672649189952</v>
      </c>
      <c r="D30">
        <f t="shared" si="6"/>
        <v>1.073981130022923</v>
      </c>
      <c r="E30">
        <f t="shared" si="6"/>
        <v>1.2580838017476177</v>
      </c>
      <c r="G30" s="2">
        <f t="shared" si="4"/>
        <v>21.983051231840953</v>
      </c>
      <c r="H30" s="3">
        <f t="shared" si="2"/>
        <v>0.04275872602969312</v>
      </c>
      <c r="I30" s="3">
        <f t="shared" si="3"/>
        <v>0.048854961883877814</v>
      </c>
      <c r="J30" s="3">
        <f t="shared" si="3"/>
        <v>0.057229717043345146</v>
      </c>
    </row>
    <row r="31" spans="1:10" ht="12.75">
      <c r="A31" s="2"/>
      <c r="B31" s="1">
        <v>0.2</v>
      </c>
      <c r="C31">
        <f t="shared" si="6"/>
        <v>0.9397062513676753</v>
      </c>
      <c r="D31">
        <f t="shared" si="6"/>
        <v>1.0737470753767544</v>
      </c>
      <c r="E31">
        <f t="shared" si="6"/>
        <v>1.2579440923099772</v>
      </c>
      <c r="G31" s="2">
        <f t="shared" si="4"/>
        <v>21.98524964688306</v>
      </c>
      <c r="H31" s="3">
        <f t="shared" si="2"/>
        <v>0.04274257815857467</v>
      </c>
      <c r="I31" s="3">
        <f t="shared" si="3"/>
        <v>0.04883943064658281</v>
      </c>
      <c r="J31" s="3">
        <f t="shared" si="3"/>
        <v>0.05721763966816366</v>
      </c>
    </row>
    <row r="32" spans="1:10" ht="12.75">
      <c r="A32" s="2"/>
      <c r="B32" s="1">
        <v>0.2001</v>
      </c>
      <c r="C32">
        <f t="shared" si="6"/>
        <v>0.9394452059127473</v>
      </c>
      <c r="D32">
        <f t="shared" si="6"/>
        <v>1.0735129524593137</v>
      </c>
      <c r="E32">
        <f t="shared" si="6"/>
        <v>1.2578042586309481</v>
      </c>
      <c r="G32" s="2">
        <f t="shared" si="4"/>
        <v>21.98744828177766</v>
      </c>
      <c r="H32" s="3">
        <f t="shared" si="2"/>
        <v>0.042726431638332625</v>
      </c>
      <c r="I32" s="3">
        <f t="shared" si="3"/>
        <v>0.048823898921868045</v>
      </c>
      <c r="J32" s="3">
        <f t="shared" si="3"/>
        <v>0.05720555848553683</v>
      </c>
    </row>
    <row r="33" spans="1:10" ht="12.75">
      <c r="A33" s="2">
        <f>A29+50</f>
        <v>1250</v>
      </c>
      <c r="B33" s="1">
        <f aca="true" t="shared" si="7" ref="B33:B64">LN(A33/1000)</f>
        <v>0.22314355131420976</v>
      </c>
      <c r="C33">
        <f t="shared" si="6"/>
        <v>0.8785773896008267</v>
      </c>
      <c r="D33">
        <f t="shared" si="6"/>
        <v>1.0178812575909557</v>
      </c>
      <c r="E33">
        <f t="shared" si="6"/>
        <v>1.2223655659804273</v>
      </c>
      <c r="G33" s="2">
        <f t="shared" si="4"/>
        <v>22.5</v>
      </c>
      <c r="H33" s="3">
        <f t="shared" si="2"/>
        <v>0.03904788398225896</v>
      </c>
      <c r="I33" s="3">
        <f t="shared" si="3"/>
        <v>0.04523916700404248</v>
      </c>
      <c r="J33" s="3">
        <f t="shared" si="3"/>
        <v>0.05432735848801899</v>
      </c>
    </row>
    <row r="34" spans="1:10" ht="12.75">
      <c r="A34" s="2">
        <f aca="true" t="shared" si="8" ref="A34:A65">A33+50</f>
        <v>1300</v>
      </c>
      <c r="B34" s="1">
        <f t="shared" si="7"/>
        <v>0.26236426446749106</v>
      </c>
      <c r="C34">
        <f t="shared" si="6"/>
        <v>0.7733455934434109</v>
      </c>
      <c r="D34">
        <f t="shared" si="6"/>
        <v>0.9172146223056219</v>
      </c>
      <c r="E34">
        <f t="shared" si="6"/>
        <v>1.1486391087416723</v>
      </c>
      <c r="G34" s="2">
        <f t="shared" si="4"/>
        <v>23.400000000000002</v>
      </c>
      <c r="H34" s="3">
        <f t="shared" si="2"/>
        <v>0.033048956984761145</v>
      </c>
      <c r="I34" s="3">
        <f t="shared" si="3"/>
        <v>0.03919720608143683</v>
      </c>
      <c r="J34" s="3">
        <f t="shared" si="3"/>
        <v>0.04908714139921676</v>
      </c>
    </row>
    <row r="35" spans="1:10" ht="12.75">
      <c r="A35" s="2">
        <f t="shared" si="8"/>
        <v>1350</v>
      </c>
      <c r="B35" s="1">
        <f t="shared" si="7"/>
        <v>0.30010459245033816</v>
      </c>
      <c r="C35">
        <f t="shared" si="6"/>
        <v>0.6730550911473512</v>
      </c>
      <c r="D35">
        <f t="shared" si="6"/>
        <v>0.8164770343812098</v>
      </c>
      <c r="E35">
        <f t="shared" si="6"/>
        <v>1.0645791539517495</v>
      </c>
      <c r="G35" s="2">
        <f t="shared" si="4"/>
        <v>24.3</v>
      </c>
      <c r="H35" s="3">
        <f t="shared" si="2"/>
        <v>0.027697740376434205</v>
      </c>
      <c r="I35" s="3">
        <f t="shared" si="3"/>
        <v>0.033599877958074474</v>
      </c>
      <c r="J35" s="3">
        <f t="shared" si="3"/>
        <v>0.04380984172640944</v>
      </c>
    </row>
    <row r="36" spans="1:10" ht="12.75">
      <c r="A36" s="2">
        <f t="shared" si="8"/>
        <v>1400</v>
      </c>
      <c r="B36" s="1">
        <f t="shared" si="7"/>
        <v>0.3364722366212129</v>
      </c>
      <c r="C36">
        <f t="shared" si="6"/>
        <v>0.5799879834986416</v>
      </c>
      <c r="D36">
        <f t="shared" si="6"/>
        <v>0.7190383639296666</v>
      </c>
      <c r="E36">
        <f t="shared" si="6"/>
        <v>0.974698097626819</v>
      </c>
      <c r="G36" s="2">
        <f t="shared" si="4"/>
        <v>25.2</v>
      </c>
      <c r="H36" s="3">
        <f t="shared" si="2"/>
        <v>0.023015396170581015</v>
      </c>
      <c r="I36" s="3">
        <f t="shared" si="3"/>
        <v>0.028533268409907404</v>
      </c>
      <c r="J36" s="3">
        <f t="shared" si="3"/>
        <v>0.03867849593757219</v>
      </c>
    </row>
    <row r="37" spans="1:10" ht="12.75">
      <c r="A37" s="2">
        <f t="shared" si="8"/>
        <v>1450</v>
      </c>
      <c r="B37" s="1">
        <f t="shared" si="7"/>
        <v>0.371563556432483</v>
      </c>
      <c r="C37">
        <f t="shared" si="6"/>
        <v>0.4954564068037075</v>
      </c>
      <c r="D37">
        <f t="shared" si="6"/>
        <v>0.6272590494123169</v>
      </c>
      <c r="E37">
        <f t="shared" si="6"/>
        <v>0.8827881923714285</v>
      </c>
      <c r="G37" s="2">
        <f t="shared" si="4"/>
        <v>26.099999999999998</v>
      </c>
      <c r="H37" s="3">
        <f aca="true" t="shared" si="9" ref="H37:H68">C37/$G37</f>
        <v>0.018983004092096075</v>
      </c>
      <c r="I37" s="3">
        <f aca="true" t="shared" si="10" ref="I37:J68">D37/$G37</f>
        <v>0.024032913770586858</v>
      </c>
      <c r="J37" s="3">
        <f t="shared" si="10"/>
        <v>0.0338233023897099</v>
      </c>
    </row>
    <row r="38" spans="1:10" ht="12.75">
      <c r="A38" s="2">
        <f t="shared" si="8"/>
        <v>1500</v>
      </c>
      <c r="B38" s="1">
        <f t="shared" si="7"/>
        <v>0.4054651081081644</v>
      </c>
      <c r="C38">
        <f t="shared" si="6"/>
        <v>0.4200182150592647</v>
      </c>
      <c r="D38">
        <f t="shared" si="6"/>
        <v>0.5426367609013634</v>
      </c>
      <c r="E38">
        <f t="shared" si="6"/>
        <v>0.7918774088588484</v>
      </c>
      <c r="G38" s="2">
        <f t="shared" si="4"/>
        <v>27</v>
      </c>
      <c r="H38" s="3">
        <f t="shared" si="9"/>
        <v>0.015556230187380173</v>
      </c>
      <c r="I38" s="3">
        <f t="shared" si="10"/>
        <v>0.020097657811161605</v>
      </c>
      <c r="J38" s="3">
        <f t="shared" si="10"/>
        <v>0.02932879292069809</v>
      </c>
    </row>
    <row r="39" spans="1:10" ht="12.75">
      <c r="A39" s="2">
        <f t="shared" si="8"/>
        <v>1550</v>
      </c>
      <c r="B39" s="1">
        <f t="shared" si="7"/>
        <v>0.4382549309311553</v>
      </c>
      <c r="C39">
        <f t="shared" si="6"/>
        <v>0.35367721483359993</v>
      </c>
      <c r="D39">
        <f t="shared" si="6"/>
        <v>0.46597133843042365</v>
      </c>
      <c r="E39">
        <f t="shared" si="6"/>
        <v>0.7042566806379748</v>
      </c>
      <c r="G39" s="2">
        <f t="shared" si="4"/>
        <v>27.900000000000002</v>
      </c>
      <c r="H39" s="3">
        <f t="shared" si="9"/>
        <v>0.012676602682207883</v>
      </c>
      <c r="I39" s="3">
        <f t="shared" si="10"/>
        <v>0.01670148166417289</v>
      </c>
      <c r="J39" s="3">
        <f t="shared" si="10"/>
        <v>0.025242174933260742</v>
      </c>
    </row>
    <row r="40" spans="1:10" ht="12.75">
      <c r="A40" s="2">
        <f t="shared" si="8"/>
        <v>1600</v>
      </c>
      <c r="B40" s="1">
        <f t="shared" si="7"/>
        <v>0.47000362924573563</v>
      </c>
      <c r="C40">
        <f t="shared" si="6"/>
        <v>0.2960553289049901</v>
      </c>
      <c r="D40">
        <f t="shared" si="6"/>
        <v>0.39752624202111947</v>
      </c>
      <c r="E40">
        <f t="shared" si="6"/>
        <v>0.6215516881348753</v>
      </c>
      <c r="G40" s="2">
        <f t="shared" si="4"/>
        <v>28.8</v>
      </c>
      <c r="H40" s="3">
        <f t="shared" si="9"/>
        <v>0.010279698920312155</v>
      </c>
      <c r="I40" s="3">
        <f t="shared" si="10"/>
        <v>0.013802994514622203</v>
      </c>
      <c r="J40" s="3">
        <f t="shared" si="10"/>
        <v>0.0215816558380165</v>
      </c>
    </row>
    <row r="41" spans="1:10" ht="12.75">
      <c r="A41" s="2">
        <f t="shared" si="8"/>
        <v>1650</v>
      </c>
      <c r="B41" s="1">
        <f t="shared" si="7"/>
        <v>0.5007752879124892</v>
      </c>
      <c r="C41">
        <f t="shared" si="6"/>
        <v>0.24653224214011452</v>
      </c>
      <c r="D41">
        <f t="shared" si="6"/>
        <v>0.33717381540258057</v>
      </c>
      <c r="E41">
        <f t="shared" si="6"/>
        <v>0.5448178931811732</v>
      </c>
      <c r="G41" s="2">
        <f t="shared" si="4"/>
        <v>29.7</v>
      </c>
      <c r="H41" s="3">
        <f t="shared" si="9"/>
        <v>0.00830074889360655</v>
      </c>
      <c r="I41" s="3">
        <f t="shared" si="10"/>
        <v>0.011352653717258606</v>
      </c>
      <c r="J41" s="3">
        <f t="shared" si="10"/>
        <v>0.018344036807446912</v>
      </c>
    </row>
    <row r="42" spans="1:10" ht="12.75">
      <c r="A42" s="2">
        <f t="shared" si="8"/>
        <v>1700</v>
      </c>
      <c r="B42" s="1">
        <f t="shared" si="7"/>
        <v>0.5306282510621704</v>
      </c>
      <c r="C42">
        <f t="shared" si="6"/>
        <v>0.20435317344986278</v>
      </c>
      <c r="D42">
        <f t="shared" si="6"/>
        <v>0.28451832016822814</v>
      </c>
      <c r="E42">
        <f t="shared" si="6"/>
        <v>0.47464326040480176</v>
      </c>
      <c r="G42" s="2">
        <f t="shared" si="4"/>
        <v>30.599999999999998</v>
      </c>
      <c r="H42" s="3">
        <f t="shared" si="9"/>
        <v>0.0066782082826752544</v>
      </c>
      <c r="I42" s="3">
        <f t="shared" si="10"/>
        <v>0.009297984319223143</v>
      </c>
      <c r="J42" s="3">
        <f t="shared" si="10"/>
        <v>0.01551121766028764</v>
      </c>
    </row>
    <row r="43" spans="1:10" ht="12.75">
      <c r="A43" s="2">
        <f t="shared" si="8"/>
        <v>1750</v>
      </c>
      <c r="B43" s="1">
        <f t="shared" si="7"/>
        <v>0.5596157879354227</v>
      </c>
      <c r="C43">
        <f t="shared" si="6"/>
        <v>0.16870820276749932</v>
      </c>
      <c r="D43">
        <f t="shared" si="6"/>
        <v>0.2389951843802973</v>
      </c>
      <c r="E43">
        <f t="shared" si="6"/>
        <v>0.4112481999279342</v>
      </c>
      <c r="G43" s="2">
        <f t="shared" si="4"/>
        <v>31.5</v>
      </c>
      <c r="H43" s="3">
        <f t="shared" si="9"/>
        <v>0.005355815960872994</v>
      </c>
      <c r="I43" s="3">
        <f t="shared" si="10"/>
        <v>0.007587148710485628</v>
      </c>
      <c r="J43" s="3">
        <f t="shared" si="10"/>
        <v>0.01305549841041061</v>
      </c>
    </row>
    <row r="44" spans="1:10" ht="12.75">
      <c r="A44" s="2">
        <f t="shared" si="8"/>
        <v>1800</v>
      </c>
      <c r="B44" s="1">
        <f t="shared" si="7"/>
        <v>0.5877866649021191</v>
      </c>
      <c r="C44">
        <f t="shared" si="6"/>
        <v>0.13878778647556453</v>
      </c>
      <c r="D44">
        <f t="shared" si="6"/>
        <v>0.19994766065323252</v>
      </c>
      <c r="E44">
        <f t="shared" si="6"/>
        <v>0.3545763956685679</v>
      </c>
      <c r="G44" s="2">
        <f t="shared" si="4"/>
        <v>32.4</v>
      </c>
      <c r="H44" s="3">
        <f t="shared" si="9"/>
        <v>0.004283573656653226</v>
      </c>
      <c r="I44" s="3">
        <f t="shared" si="10"/>
        <v>0.006171224094235572</v>
      </c>
      <c r="J44" s="3">
        <f t="shared" si="10"/>
        <v>0.01094371591569654</v>
      </c>
    </row>
    <row r="45" spans="1:10" ht="12.75">
      <c r="A45" s="2">
        <f t="shared" si="8"/>
        <v>1850</v>
      </c>
      <c r="B45" s="1">
        <f t="shared" si="7"/>
        <v>0.6151856390902335</v>
      </c>
      <c r="C45">
        <f aca="true" t="shared" si="11" ref="C45:E64">1/SQRT(2*PI())/C$2/EXP(0.5*(($B45-C$1)/C$2)^2)</f>
        <v>0.11381930380011525</v>
      </c>
      <c r="D45">
        <f t="shared" si="11"/>
        <v>0.16668356174916446</v>
      </c>
      <c r="E45">
        <f t="shared" si="11"/>
        <v>0.30437328773169753</v>
      </c>
      <c r="G45" s="2">
        <f t="shared" si="4"/>
        <v>33.300000000000004</v>
      </c>
      <c r="H45" s="3">
        <f t="shared" si="9"/>
        <v>0.0034179971111145714</v>
      </c>
      <c r="I45" s="3">
        <f t="shared" si="10"/>
        <v>0.005005512364839773</v>
      </c>
      <c r="J45" s="3">
        <f t="shared" si="10"/>
        <v>0.009140338970921846</v>
      </c>
    </row>
    <row r="46" spans="1:10" ht="12.75">
      <c r="A46" s="2">
        <f t="shared" si="8"/>
        <v>1900</v>
      </c>
      <c r="B46" s="1">
        <f t="shared" si="7"/>
        <v>0.6418538861723947</v>
      </c>
      <c r="C46">
        <f t="shared" si="11"/>
        <v>0.09308912140192996</v>
      </c>
      <c r="D46">
        <f t="shared" si="11"/>
        <v>0.13851534170077578</v>
      </c>
      <c r="E46">
        <f t="shared" si="11"/>
        <v>0.2602511533573552</v>
      </c>
      <c r="G46" s="2">
        <f t="shared" si="4"/>
        <v>34.199999999999996</v>
      </c>
      <c r="H46" s="3">
        <f t="shared" si="9"/>
        <v>0.0027219041345593557</v>
      </c>
      <c r="I46" s="3">
        <f t="shared" si="10"/>
        <v>0.0040501561900811636</v>
      </c>
      <c r="J46" s="3">
        <f t="shared" si="10"/>
        <v>0.007609682846706294</v>
      </c>
    </row>
    <row r="47" spans="1:10" ht="12.75">
      <c r="A47" s="2">
        <f t="shared" si="8"/>
        <v>1950</v>
      </c>
      <c r="B47" s="1">
        <f t="shared" si="7"/>
        <v>0.6678293725756554</v>
      </c>
      <c r="C47">
        <f t="shared" si="11"/>
        <v>0.07595403797167519</v>
      </c>
      <c r="D47">
        <f t="shared" si="11"/>
        <v>0.11478683930979865</v>
      </c>
      <c r="E47">
        <f t="shared" si="11"/>
        <v>0.22174114353706154</v>
      </c>
      <c r="G47" s="2">
        <f t="shared" si="4"/>
        <v>35.1</v>
      </c>
      <c r="H47" s="3">
        <f t="shared" si="9"/>
        <v>0.0021639327057457317</v>
      </c>
      <c r="I47" s="3">
        <f t="shared" si="10"/>
        <v>0.0032702803222164857</v>
      </c>
      <c r="J47" s="3">
        <f t="shared" si="10"/>
        <v>0.006317411496782379</v>
      </c>
    </row>
    <row r="48" spans="1:10" ht="12.75">
      <c r="A48" s="2">
        <f t="shared" si="8"/>
        <v>2000</v>
      </c>
      <c r="B48" s="1">
        <f t="shared" si="7"/>
        <v>0.6931471805599453</v>
      </c>
      <c r="C48">
        <f t="shared" si="11"/>
        <v>0.06184526152778941</v>
      </c>
      <c r="D48">
        <f t="shared" si="11"/>
        <v>0.09488973533720592</v>
      </c>
      <c r="E48">
        <f t="shared" si="11"/>
        <v>0.1883334605277458</v>
      </c>
      <c r="G48" s="2">
        <f t="shared" si="4"/>
        <v>36</v>
      </c>
      <c r="H48" s="3">
        <f t="shared" si="9"/>
        <v>0.0017179239313274836</v>
      </c>
      <c r="I48" s="3">
        <f t="shared" si="10"/>
        <v>0.002635825981589053</v>
      </c>
      <c r="J48" s="3">
        <f t="shared" si="10"/>
        <v>0.005231485014659605</v>
      </c>
    </row>
    <row r="49" spans="1:10" ht="12.75">
      <c r="A49" s="2">
        <f t="shared" si="8"/>
        <v>2050</v>
      </c>
      <c r="B49" s="1">
        <f t="shared" si="7"/>
        <v>0.7178397931503168</v>
      </c>
      <c r="C49">
        <f t="shared" si="11"/>
        <v>0.05026738744848772</v>
      </c>
      <c r="D49">
        <f t="shared" si="11"/>
        <v>0.07827235775123587</v>
      </c>
      <c r="E49">
        <f t="shared" si="11"/>
        <v>0.15950726895111683</v>
      </c>
      <c r="G49" s="2">
        <f t="shared" si="4"/>
        <v>36.9</v>
      </c>
      <c r="H49" s="3">
        <f t="shared" si="9"/>
        <v>0.001362259822452242</v>
      </c>
      <c r="I49" s="3">
        <f t="shared" si="10"/>
        <v>0.0021212021070795626</v>
      </c>
      <c r="J49" s="3">
        <f t="shared" si="10"/>
        <v>0.004322690215477421</v>
      </c>
    </row>
    <row r="50" spans="1:10" ht="12.75">
      <c r="A50" s="2">
        <f t="shared" si="8"/>
        <v>2100</v>
      </c>
      <c r="B50" s="1">
        <f t="shared" si="7"/>
        <v>0.7419373447293773</v>
      </c>
      <c r="C50">
        <f t="shared" si="11"/>
        <v>0.04079423998785707</v>
      </c>
      <c r="D50">
        <f t="shared" si="11"/>
        <v>0.064443005835239</v>
      </c>
      <c r="E50">
        <f t="shared" si="11"/>
        <v>0.13475205622460665</v>
      </c>
      <c r="G50" s="2">
        <f t="shared" si="4"/>
        <v>37.800000000000004</v>
      </c>
      <c r="H50" s="3">
        <f t="shared" si="9"/>
        <v>0.0010792126980914568</v>
      </c>
      <c r="I50" s="3">
        <f t="shared" si="10"/>
        <v>0.0017048414242126718</v>
      </c>
      <c r="J50" s="3">
        <f t="shared" si="10"/>
        <v>0.0035648692122911808</v>
      </c>
    </row>
    <row r="51" spans="1:10" ht="12.75">
      <c r="A51" s="2">
        <f t="shared" si="8"/>
        <v>2150</v>
      </c>
      <c r="B51" s="1">
        <f t="shared" si="7"/>
        <v>0.7654678421395714</v>
      </c>
      <c r="C51">
        <f t="shared" si="11"/>
        <v>0.033062935274996014</v>
      </c>
      <c r="D51">
        <f t="shared" si="11"/>
        <v>0.05296951591881646</v>
      </c>
      <c r="E51">
        <f t="shared" si="11"/>
        <v>0.11358210244573554</v>
      </c>
      <c r="G51" s="2">
        <f t="shared" si="4"/>
        <v>38.699999999999996</v>
      </c>
      <c r="H51" s="3">
        <f t="shared" si="9"/>
        <v>0.0008543394127905947</v>
      </c>
      <c r="I51" s="3">
        <f t="shared" si="10"/>
        <v>0.001368721341571485</v>
      </c>
      <c r="J51" s="3">
        <f t="shared" si="10"/>
        <v>0.002934938047693425</v>
      </c>
    </row>
    <row r="52" spans="1:10" ht="12.75">
      <c r="A52" s="2">
        <f t="shared" si="8"/>
        <v>2200</v>
      </c>
      <c r="B52" s="1">
        <f t="shared" si="7"/>
        <v>0.7884573603642703</v>
      </c>
      <c r="C52">
        <f t="shared" si="11"/>
        <v>0.026767120820309364</v>
      </c>
      <c r="D52">
        <f t="shared" si="11"/>
        <v>0.04347639164598951</v>
      </c>
      <c r="E52">
        <f t="shared" si="11"/>
        <v>0.09554556300273319</v>
      </c>
      <c r="G52" s="2">
        <f t="shared" si="4"/>
        <v>39.6</v>
      </c>
      <c r="H52" s="3">
        <f t="shared" si="9"/>
        <v>0.0006759373944522566</v>
      </c>
      <c r="I52" s="3">
        <f t="shared" si="10"/>
        <v>0.001097888677929028</v>
      </c>
      <c r="J52" s="3">
        <f t="shared" si="10"/>
        <v>0.0024127667424932624</v>
      </c>
    </row>
    <row r="53" spans="1:10" ht="12.75">
      <c r="A53" s="2">
        <f t="shared" si="8"/>
        <v>2250</v>
      </c>
      <c r="B53" s="1">
        <f t="shared" si="7"/>
        <v>0.8109302162163288</v>
      </c>
      <c r="C53">
        <f t="shared" si="11"/>
        <v>0.021650036086200475</v>
      </c>
      <c r="D53">
        <f t="shared" si="11"/>
        <v>0.03564048350272693</v>
      </c>
      <c r="E53">
        <f t="shared" si="11"/>
        <v>0.08022946287595008</v>
      </c>
      <c r="G53" s="2">
        <f t="shared" si="4"/>
        <v>40.5</v>
      </c>
      <c r="H53" s="3">
        <f t="shared" si="9"/>
        <v>0.0005345687922518635</v>
      </c>
      <c r="I53" s="3">
        <f t="shared" si="10"/>
        <v>0.0008800119383389366</v>
      </c>
      <c r="J53" s="3">
        <f t="shared" si="10"/>
        <v>0.001980974391998767</v>
      </c>
    </row>
    <row r="54" spans="1:10" ht="12.75">
      <c r="A54" s="2">
        <f t="shared" si="8"/>
        <v>2300</v>
      </c>
      <c r="B54" s="1">
        <f t="shared" si="7"/>
        <v>0.8329091229351039</v>
      </c>
      <c r="C54">
        <f t="shared" si="11"/>
        <v>0.01749780690999812</v>
      </c>
      <c r="D54">
        <f t="shared" si="11"/>
        <v>0.029185927586013922</v>
      </c>
      <c r="E54">
        <f t="shared" si="11"/>
        <v>0.06726168503391973</v>
      </c>
      <c r="G54" s="2">
        <f t="shared" si="4"/>
        <v>41.4</v>
      </c>
      <c r="H54" s="3">
        <f t="shared" si="9"/>
        <v>0.00042265234082121064</v>
      </c>
      <c r="I54" s="3">
        <f t="shared" si="10"/>
        <v>0.0007049740962805296</v>
      </c>
      <c r="J54" s="3">
        <f t="shared" si="10"/>
        <v>0.0016246783824618292</v>
      </c>
    </row>
    <row r="55" spans="1:10" ht="12.75">
      <c r="A55" s="2">
        <f t="shared" si="8"/>
        <v>2350</v>
      </c>
      <c r="B55" s="1">
        <f t="shared" si="7"/>
        <v>0.8544153281560676</v>
      </c>
      <c r="C55">
        <f t="shared" si="11"/>
        <v>0.014133218694594126</v>
      </c>
      <c r="D55">
        <f t="shared" si="11"/>
        <v>0.023878837627315044</v>
      </c>
      <c r="E55">
        <f t="shared" si="11"/>
        <v>0.05631082794885032</v>
      </c>
      <c r="G55" s="2">
        <f t="shared" si="4"/>
        <v>42.300000000000004</v>
      </c>
      <c r="H55" s="3">
        <f t="shared" si="9"/>
        <v>0.00033411864526227244</v>
      </c>
      <c r="I55" s="3">
        <f t="shared" si="10"/>
        <v>0.0005645115278325068</v>
      </c>
      <c r="J55" s="3">
        <f t="shared" si="10"/>
        <v>0.001331225247017738</v>
      </c>
    </row>
    <row r="56" spans="1:10" ht="12.75">
      <c r="A56" s="2">
        <f t="shared" si="8"/>
        <v>2400</v>
      </c>
      <c r="B56" s="1">
        <f t="shared" si="7"/>
        <v>0.8754687373538999</v>
      </c>
      <c r="C56">
        <f t="shared" si="11"/>
        <v>0.011410095445167929</v>
      </c>
      <c r="D56">
        <f t="shared" si="11"/>
        <v>0.019522079347137577</v>
      </c>
      <c r="E56">
        <f t="shared" si="11"/>
        <v>0.04708462075596915</v>
      </c>
      <c r="G56" s="2">
        <f t="shared" si="4"/>
        <v>43.199999999999996</v>
      </c>
      <c r="H56" s="3">
        <f t="shared" si="9"/>
        <v>0.00026412257974925765</v>
      </c>
      <c r="I56" s="3">
        <f t="shared" si="10"/>
        <v>0.00045189998488744397</v>
      </c>
      <c r="J56" s="3">
        <f t="shared" si="10"/>
        <v>0.0010899217767585453</v>
      </c>
    </row>
    <row r="57" spans="1:10" ht="12.75">
      <c r="A57" s="2">
        <f t="shared" si="8"/>
        <v>2450</v>
      </c>
      <c r="B57" s="1">
        <f t="shared" si="7"/>
        <v>0.8960880245566357</v>
      </c>
      <c r="C57">
        <f t="shared" si="11"/>
        <v>0.009208331900852842</v>
      </c>
      <c r="D57">
        <f t="shared" si="11"/>
        <v>0.015950333635787545</v>
      </c>
      <c r="E57">
        <f t="shared" si="11"/>
        <v>0.039327424104009044</v>
      </c>
      <c r="G57" s="2">
        <f t="shared" si="4"/>
        <v>44.1</v>
      </c>
      <c r="H57" s="3">
        <f t="shared" si="9"/>
        <v>0.0002088057120374794</v>
      </c>
      <c r="I57" s="3">
        <f t="shared" si="10"/>
        <v>0.0003616855699725067</v>
      </c>
      <c r="J57" s="3">
        <f t="shared" si="10"/>
        <v>0.0008917783243539466</v>
      </c>
    </row>
    <row r="58" spans="1:10" ht="12.75">
      <c r="A58" s="2">
        <f t="shared" si="8"/>
        <v>2500</v>
      </c>
      <c r="B58" s="1">
        <f t="shared" si="7"/>
        <v>0.9162907318741551</v>
      </c>
      <c r="C58">
        <f t="shared" si="11"/>
        <v>0.007429574270777681</v>
      </c>
      <c r="D58">
        <f t="shared" si="11"/>
        <v>0.013025566424169759</v>
      </c>
      <c r="E58">
        <f t="shared" si="11"/>
        <v>0.0328172112673976</v>
      </c>
      <c r="G58" s="2">
        <f t="shared" si="4"/>
        <v>45</v>
      </c>
      <c r="H58" s="3">
        <f t="shared" si="9"/>
        <v>0.00016510165046172625</v>
      </c>
      <c r="I58" s="3">
        <f t="shared" si="10"/>
        <v>0.0002894570316482169</v>
      </c>
      <c r="J58" s="3">
        <f t="shared" si="10"/>
        <v>0.0007292713614977245</v>
      </c>
    </row>
    <row r="59" spans="1:10" ht="12.75">
      <c r="A59" s="2">
        <f t="shared" si="8"/>
        <v>2550</v>
      </c>
      <c r="B59" s="1">
        <f t="shared" si="7"/>
        <v>0.9360933591703348</v>
      </c>
      <c r="C59">
        <f t="shared" si="11"/>
        <v>0.005993513560611225</v>
      </c>
      <c r="D59">
        <f t="shared" si="11"/>
        <v>0.010632960918947632</v>
      </c>
      <c r="E59">
        <f t="shared" si="11"/>
        <v>0.0273623161332918</v>
      </c>
      <c r="G59" s="2">
        <f t="shared" si="4"/>
        <v>45.9</v>
      </c>
      <c r="H59" s="3">
        <f t="shared" si="9"/>
        <v>0.00013057763748608334</v>
      </c>
      <c r="I59" s="3">
        <f t="shared" si="10"/>
        <v>0.0002316549219814299</v>
      </c>
      <c r="J59" s="3">
        <f t="shared" si="10"/>
        <v>0.0005961288917928497</v>
      </c>
    </row>
    <row r="60" spans="1:10" ht="12.75">
      <c r="A60" s="2">
        <f t="shared" si="8"/>
        <v>2600</v>
      </c>
      <c r="B60" s="1">
        <f t="shared" si="7"/>
        <v>0.9555114450274363</v>
      </c>
      <c r="C60">
        <f t="shared" si="11"/>
        <v>0.004834738104128383</v>
      </c>
      <c r="D60">
        <f t="shared" si="11"/>
        <v>0.008677325763228985</v>
      </c>
      <c r="E60">
        <f t="shared" si="11"/>
        <v>0.02279814947165752</v>
      </c>
      <c r="G60" s="2">
        <f t="shared" si="4"/>
        <v>46.800000000000004</v>
      </c>
      <c r="H60" s="3">
        <f t="shared" si="9"/>
        <v>0.00010330636974633296</v>
      </c>
      <c r="I60" s="3">
        <f t="shared" si="10"/>
        <v>0.00018541294365873897</v>
      </c>
      <c r="J60" s="3">
        <f t="shared" si="10"/>
        <v>0.00048713994597558794</v>
      </c>
    </row>
    <row r="61" spans="1:10" ht="12.75">
      <c r="A61" s="2">
        <f t="shared" si="8"/>
        <v>2650</v>
      </c>
      <c r="B61" s="1">
        <f t="shared" si="7"/>
        <v>0.9745596399981308</v>
      </c>
      <c r="C61">
        <f t="shared" si="11"/>
        <v>0.003900084144298313</v>
      </c>
      <c r="D61">
        <f t="shared" si="11"/>
        <v>0.007079965453204551</v>
      </c>
      <c r="E61">
        <f t="shared" si="11"/>
        <v>0.01898401915918227</v>
      </c>
      <c r="G61" s="2">
        <f t="shared" si="4"/>
        <v>47.699999999999996</v>
      </c>
      <c r="H61" s="3">
        <f t="shared" si="9"/>
        <v>8.176277032071936E-05</v>
      </c>
      <c r="I61" s="3">
        <f t="shared" si="10"/>
        <v>0.00014842694870449794</v>
      </c>
      <c r="J61" s="3">
        <f t="shared" si="10"/>
        <v>0.0003979878230436535</v>
      </c>
    </row>
    <row r="62" spans="1:10" ht="12.75">
      <c r="A62" s="2">
        <f t="shared" si="8"/>
        <v>2700</v>
      </c>
      <c r="B62" s="1">
        <f t="shared" si="7"/>
        <v>0.9932517730102834</v>
      </c>
      <c r="C62">
        <f t="shared" si="11"/>
        <v>0.003146421807164418</v>
      </c>
      <c r="D62">
        <f t="shared" si="11"/>
        <v>0.005775982880078933</v>
      </c>
      <c r="E62">
        <f t="shared" si="11"/>
        <v>0.015800140429854084</v>
      </c>
      <c r="G62" s="2">
        <f t="shared" si="4"/>
        <v>48.6</v>
      </c>
      <c r="H62" s="3">
        <f t="shared" si="9"/>
        <v>6.474118944782754E-05</v>
      </c>
      <c r="I62" s="3">
        <f t="shared" si="10"/>
        <v>0.00011884738436376405</v>
      </c>
      <c r="J62" s="3">
        <f t="shared" si="10"/>
        <v>0.00032510577016160665</v>
      </c>
    </row>
    <row r="63" spans="1:10" ht="12.75">
      <c r="A63" s="2">
        <f t="shared" si="8"/>
        <v>2750</v>
      </c>
      <c r="B63" s="1">
        <f t="shared" si="7"/>
        <v>1.0116009116784799</v>
      </c>
      <c r="C63">
        <f t="shared" si="11"/>
        <v>0.0025388161950709626</v>
      </c>
      <c r="D63">
        <f t="shared" si="11"/>
        <v>0.004711974999700375</v>
      </c>
      <c r="E63">
        <f t="shared" si="11"/>
        <v>0.01314488566622522</v>
      </c>
      <c r="G63" s="2">
        <f t="shared" si="4"/>
        <v>49.5</v>
      </c>
      <c r="H63" s="3">
        <f t="shared" si="9"/>
        <v>5.128921606203965E-05</v>
      </c>
      <c r="I63" s="3">
        <f t="shared" si="10"/>
        <v>9.519141413536111E-05</v>
      </c>
      <c r="J63" s="3">
        <f t="shared" si="10"/>
        <v>0.0002655532457823277</v>
      </c>
    </row>
    <row r="64" spans="1:10" ht="12.75">
      <c r="A64" s="2">
        <f t="shared" si="8"/>
        <v>2800</v>
      </c>
      <c r="B64" s="1">
        <f t="shared" si="7"/>
        <v>1.0296194171811581</v>
      </c>
      <c r="C64">
        <f t="shared" si="11"/>
        <v>0.002049007929620426</v>
      </c>
      <c r="D64">
        <f t="shared" si="11"/>
        <v>0.003844078962228704</v>
      </c>
      <c r="E64">
        <f t="shared" si="11"/>
        <v>0.010932296988001172</v>
      </c>
      <c r="G64" s="2">
        <f t="shared" si="4"/>
        <v>50.4</v>
      </c>
      <c r="H64" s="3">
        <f t="shared" si="9"/>
        <v>4.065491923850052E-05</v>
      </c>
      <c r="I64" s="3">
        <f t="shared" si="10"/>
        <v>7.627140798072826E-05</v>
      </c>
      <c r="J64" s="3">
        <f t="shared" si="10"/>
        <v>0.00021691065452383276</v>
      </c>
    </row>
    <row r="65" spans="1:10" ht="12.75">
      <c r="A65" s="2">
        <f t="shared" si="8"/>
        <v>2850</v>
      </c>
      <c r="B65" s="1">
        <f aca="true" t="shared" si="12" ref="B65:B96">LN(A65/1000)</f>
        <v>1.0473189942805592</v>
      </c>
      <c r="C65">
        <f aca="true" t="shared" si="13" ref="C65:E84">1/SQRT(2*PI())/C$2/EXP(0.5*(($B65-C$1)/C$2)^2)</f>
        <v>0.00165416316983167</v>
      </c>
      <c r="D65">
        <f t="shared" si="13"/>
        <v>0.003136325789245291</v>
      </c>
      <c r="E65">
        <f t="shared" si="13"/>
        <v>0.009089866611278205</v>
      </c>
      <c r="G65" s="2">
        <f t="shared" si="4"/>
        <v>51.300000000000004</v>
      </c>
      <c r="H65" s="3">
        <f t="shared" si="9"/>
        <v>3.224489609808323E-05</v>
      </c>
      <c r="I65" s="3">
        <f t="shared" si="10"/>
        <v>6.113695495604854E-05</v>
      </c>
      <c r="J65" s="3">
        <f t="shared" si="10"/>
        <v>0.00017719038228612485</v>
      </c>
    </row>
    <row r="66" spans="1:10" ht="12.75">
      <c r="A66" s="2">
        <f aca="true" t="shared" si="14" ref="A66:A97">A65+50</f>
        <v>2900</v>
      </c>
      <c r="B66" s="1">
        <f t="shared" si="12"/>
        <v>1.0647107369924282</v>
      </c>
      <c r="C66">
        <f t="shared" si="13"/>
        <v>0.0013358491765767544</v>
      </c>
      <c r="D66">
        <f t="shared" si="13"/>
        <v>0.002559260584096866</v>
      </c>
      <c r="E66">
        <f t="shared" si="13"/>
        <v>0.0075565777208951345</v>
      </c>
      <c r="G66" s="2">
        <f t="shared" si="4"/>
        <v>52.199999999999996</v>
      </c>
      <c r="H66" s="3">
        <f t="shared" si="9"/>
        <v>2.55909803941907E-05</v>
      </c>
      <c r="I66" s="3">
        <f t="shared" si="10"/>
        <v>4.9027980538254145E-05</v>
      </c>
      <c r="J66" s="3">
        <f t="shared" si="10"/>
        <v>0.0001447620253045045</v>
      </c>
    </row>
    <row r="67" spans="1:10" ht="12.75">
      <c r="A67" s="2">
        <f t="shared" si="14"/>
        <v>2950</v>
      </c>
      <c r="B67" s="1">
        <f t="shared" si="12"/>
        <v>1.0818051703517284</v>
      </c>
      <c r="C67">
        <f t="shared" si="13"/>
        <v>0.001079197426228901</v>
      </c>
      <c r="D67">
        <f t="shared" si="13"/>
        <v>0.0020887913964552783</v>
      </c>
      <c r="E67">
        <f t="shared" si="13"/>
        <v>0.006281190870773295</v>
      </c>
      <c r="G67" s="2">
        <f t="shared" si="4"/>
        <v>53.099999999999994</v>
      </c>
      <c r="H67" s="3">
        <f t="shared" si="9"/>
        <v>2.0323868667210942E-05</v>
      </c>
      <c r="I67" s="3">
        <f t="shared" si="10"/>
        <v>3.9336937786351765E-05</v>
      </c>
      <c r="J67" s="3">
        <f t="shared" si="10"/>
        <v>0.00011828984690721838</v>
      </c>
    </row>
    <row r="68" spans="1:10" ht="12.75">
      <c r="A68" s="2">
        <f t="shared" si="14"/>
        <v>3000</v>
      </c>
      <c r="B68" s="1">
        <f t="shared" si="12"/>
        <v>1.0986122886681098</v>
      </c>
      <c r="C68">
        <f t="shared" si="13"/>
        <v>0.0008722218226319286</v>
      </c>
      <c r="D68">
        <f t="shared" si="13"/>
        <v>0.0017052326093300743</v>
      </c>
      <c r="E68">
        <f t="shared" si="13"/>
        <v>0.005220756479169316</v>
      </c>
      <c r="G68" s="2">
        <f t="shared" si="4"/>
        <v>54.00000000000001</v>
      </c>
      <c r="H68" s="3">
        <f t="shared" si="9"/>
        <v>1.615225597466534E-05</v>
      </c>
      <c r="I68" s="3">
        <f t="shared" si="10"/>
        <v>3.157838165426063E-05</v>
      </c>
      <c r="J68" s="3">
        <f t="shared" si="10"/>
        <v>9.668067554017251E-05</v>
      </c>
    </row>
    <row r="69" spans="1:10" ht="12.75">
      <c r="A69" s="2">
        <f t="shared" si="14"/>
        <v>3050</v>
      </c>
      <c r="B69" s="1">
        <f t="shared" si="12"/>
        <v>1.1151415906193203</v>
      </c>
      <c r="C69">
        <f t="shared" si="13"/>
        <v>0.0007052645755746908</v>
      </c>
      <c r="D69">
        <f t="shared" si="13"/>
        <v>0.0013925126589582023</v>
      </c>
      <c r="E69">
        <f t="shared" si="13"/>
        <v>0.004339331868729342</v>
      </c>
      <c r="G69" s="2">
        <f t="shared" si="4"/>
        <v>54.900000000000006</v>
      </c>
      <c r="H69" s="3">
        <f aca="true" t="shared" si="15" ref="H69:H103">C69/$G69</f>
        <v>1.2846349281870505E-05</v>
      </c>
      <c r="I69" s="3">
        <f aca="true" t="shared" si="16" ref="I69:J103">D69/$G69</f>
        <v>2.5364529307071077E-05</v>
      </c>
      <c r="J69" s="3">
        <f t="shared" si="16"/>
        <v>7.904065334661824E-05</v>
      </c>
    </row>
    <row r="70" spans="1:10" ht="12.75">
      <c r="A70" s="2">
        <f t="shared" si="14"/>
        <v>3100</v>
      </c>
      <c r="B70" s="1">
        <f t="shared" si="12"/>
        <v>1.1314021114911006</v>
      </c>
      <c r="C70">
        <f t="shared" si="13"/>
        <v>0.0005705467503505737</v>
      </c>
      <c r="D70">
        <f t="shared" si="13"/>
        <v>0.0011375197680604343</v>
      </c>
      <c r="E70">
        <f t="shared" si="13"/>
        <v>0.0036068807923123575</v>
      </c>
      <c r="G70" s="2">
        <f aca="true" t="shared" si="17" ref="G70:G103">18*EXP(B70)</f>
        <v>55.800000000000004</v>
      </c>
      <c r="H70" s="3">
        <f t="shared" si="15"/>
        <v>1.0224852156820316E-05</v>
      </c>
      <c r="I70" s="3">
        <f t="shared" si="16"/>
        <v>2.0385658925814234E-05</v>
      </c>
      <c r="J70" s="3">
        <f t="shared" si="16"/>
        <v>6.463944072244368E-05</v>
      </c>
    </row>
    <row r="71" spans="1:10" ht="12.75">
      <c r="A71" s="2">
        <f t="shared" si="14"/>
        <v>3150</v>
      </c>
      <c r="B71" s="1">
        <f t="shared" si="12"/>
        <v>1.1474024528375417</v>
      </c>
      <c r="C71">
        <f t="shared" si="13"/>
        <v>0.0004618043453746584</v>
      </c>
      <c r="D71">
        <f t="shared" si="13"/>
        <v>0.0009295630101584537</v>
      </c>
      <c r="E71">
        <f t="shared" si="13"/>
        <v>0.002998333943599567</v>
      </c>
      <c r="G71" s="2">
        <f t="shared" si="17"/>
        <v>56.699999999999996</v>
      </c>
      <c r="H71" s="3">
        <f t="shared" si="15"/>
        <v>8.144697449288508E-06</v>
      </c>
      <c r="I71" s="3">
        <f t="shared" si="16"/>
        <v>1.639440935023728E-05</v>
      </c>
      <c r="J71" s="3">
        <f t="shared" si="16"/>
        <v>5.28806691992869E-05</v>
      </c>
    </row>
    <row r="72" spans="1:10" ht="12.75">
      <c r="A72" s="2">
        <f t="shared" si="14"/>
        <v>3200</v>
      </c>
      <c r="B72" s="1">
        <f t="shared" si="12"/>
        <v>1.1631508098056809</v>
      </c>
      <c r="C72">
        <f t="shared" si="13"/>
        <v>0.00037399405421313506</v>
      </c>
      <c r="D72">
        <f t="shared" si="13"/>
        <v>0.0007599293398852517</v>
      </c>
      <c r="E72">
        <f t="shared" si="13"/>
        <v>0.0024927901787081506</v>
      </c>
      <c r="G72" s="2">
        <f t="shared" si="17"/>
        <v>57.6</v>
      </c>
      <c r="H72" s="3">
        <f t="shared" si="15"/>
        <v>6.49295233008915E-06</v>
      </c>
      <c r="I72" s="3">
        <f t="shared" si="16"/>
        <v>1.3193217706341175E-05</v>
      </c>
      <c r="J72" s="3">
        <f t="shared" si="16"/>
        <v>4.3277607269238726E-05</v>
      </c>
    </row>
    <row r="73" spans="1:10" ht="12.75">
      <c r="A73" s="2">
        <f t="shared" si="14"/>
        <v>3250</v>
      </c>
      <c r="B73" s="1">
        <f t="shared" si="12"/>
        <v>1.1786549963416462</v>
      </c>
      <c r="C73">
        <f t="shared" si="13"/>
        <v>0.0003030556631964036</v>
      </c>
      <c r="D73">
        <f t="shared" si="13"/>
        <v>0.000621520184007758</v>
      </c>
      <c r="E73">
        <f t="shared" si="13"/>
        <v>0.0020728397847604766</v>
      </c>
      <c r="G73" s="2">
        <f t="shared" si="17"/>
        <v>58.5</v>
      </c>
      <c r="H73" s="3">
        <f t="shared" si="15"/>
        <v>5.18043868711801E-06</v>
      </c>
      <c r="I73" s="3">
        <f t="shared" si="16"/>
        <v>1.0624276649705265E-05</v>
      </c>
      <c r="J73" s="3">
        <f t="shared" si="16"/>
        <v>3.54331587138543E-05</v>
      </c>
    </row>
    <row r="74" spans="1:10" ht="12.75">
      <c r="A74" s="2">
        <f t="shared" si="14"/>
        <v>3300</v>
      </c>
      <c r="B74" s="1">
        <f t="shared" si="12"/>
        <v>1.1939224684724346</v>
      </c>
      <c r="C74">
        <f t="shared" si="13"/>
        <v>0.0002457203821380493</v>
      </c>
      <c r="D74">
        <f t="shared" si="13"/>
        <v>0.0005085537850110848</v>
      </c>
      <c r="E74">
        <f t="shared" si="13"/>
        <v>0.001723992921905702</v>
      </c>
      <c r="G74" s="2">
        <f t="shared" si="17"/>
        <v>59.4</v>
      </c>
      <c r="H74" s="3">
        <f t="shared" si="15"/>
        <v>4.13670677000083E-06</v>
      </c>
      <c r="I74" s="3">
        <f t="shared" si="16"/>
        <v>8.561511532173145E-06</v>
      </c>
      <c r="J74" s="3">
        <f t="shared" si="16"/>
        <v>2.902344986373236E-05</v>
      </c>
    </row>
    <row r="75" spans="1:10" ht="12.75">
      <c r="A75" s="2">
        <f t="shared" si="14"/>
        <v>3350</v>
      </c>
      <c r="B75" s="1">
        <f t="shared" si="12"/>
        <v>1.208960345836975</v>
      </c>
      <c r="C75">
        <f t="shared" si="13"/>
        <v>0.0001993563610903265</v>
      </c>
      <c r="D75">
        <f t="shared" si="13"/>
        <v>0.00041632173835296366</v>
      </c>
      <c r="E75">
        <f t="shared" si="13"/>
        <v>0.0014341981987718848</v>
      </c>
      <c r="G75" s="2">
        <f t="shared" si="17"/>
        <v>60.300000000000004</v>
      </c>
      <c r="H75" s="3">
        <f t="shared" si="15"/>
        <v>3.306075639972247E-06</v>
      </c>
      <c r="I75" s="3">
        <f t="shared" si="16"/>
        <v>6.904174765389115E-06</v>
      </c>
      <c r="J75" s="3">
        <f t="shared" si="16"/>
        <v>2.378438140583557E-05</v>
      </c>
    </row>
    <row r="76" spans="1:10" ht="12.75">
      <c r="A76" s="2">
        <f t="shared" si="14"/>
        <v>3400</v>
      </c>
      <c r="B76" s="1">
        <f t="shared" si="12"/>
        <v>1.2237754316221157</v>
      </c>
      <c r="C76">
        <f t="shared" si="13"/>
        <v>0.00016184426572396908</v>
      </c>
      <c r="D76">
        <f t="shared" si="13"/>
        <v>0.0003409900921126624</v>
      </c>
      <c r="E76">
        <f t="shared" si="13"/>
        <v>0.0011934381271008767</v>
      </c>
      <c r="G76" s="2">
        <f t="shared" si="17"/>
        <v>61.199999999999996</v>
      </c>
      <c r="H76" s="3">
        <f t="shared" si="15"/>
        <v>2.6445141458164883E-06</v>
      </c>
      <c r="I76" s="3">
        <f t="shared" si="16"/>
        <v>5.571733531252654E-06</v>
      </c>
      <c r="J76" s="3">
        <f t="shared" si="16"/>
        <v>1.950062299184439E-05</v>
      </c>
    </row>
    <row r="77" spans="1:10" ht="12.75">
      <c r="A77" s="2">
        <f t="shared" si="14"/>
        <v>3450</v>
      </c>
      <c r="B77" s="1">
        <f t="shared" si="12"/>
        <v>1.2383742310432684</v>
      </c>
      <c r="C77">
        <f t="shared" si="13"/>
        <v>0.00013147711860046437</v>
      </c>
      <c r="D77">
        <f t="shared" si="13"/>
        <v>0.0002794370156044277</v>
      </c>
      <c r="E77">
        <f t="shared" si="13"/>
        <v>0.0009933898831050913</v>
      </c>
      <c r="G77" s="2">
        <f t="shared" si="17"/>
        <v>62.1</v>
      </c>
      <c r="H77" s="3">
        <f t="shared" si="15"/>
        <v>2.117183874403613E-06</v>
      </c>
      <c r="I77" s="3">
        <f t="shared" si="16"/>
        <v>4.499790911504472E-06</v>
      </c>
      <c r="J77" s="3">
        <f t="shared" si="16"/>
        <v>1.5996616475122243E-05</v>
      </c>
    </row>
    <row r="78" spans="1:10" ht="12.75">
      <c r="A78" s="2">
        <f t="shared" si="14"/>
        <v>3500</v>
      </c>
      <c r="B78" s="1">
        <f t="shared" si="12"/>
        <v>1.252762968495368</v>
      </c>
      <c r="C78">
        <f t="shared" si="13"/>
        <v>0.00010687970868745734</v>
      </c>
      <c r="D78">
        <f t="shared" si="13"/>
        <v>0.00022912042530344527</v>
      </c>
      <c r="E78">
        <f t="shared" si="13"/>
        <v>0.000827141349120502</v>
      </c>
      <c r="G78" s="2">
        <f t="shared" si="17"/>
        <v>63</v>
      </c>
      <c r="H78" s="3">
        <f t="shared" si="15"/>
        <v>1.6965033124993229E-06</v>
      </c>
      <c r="I78" s="3">
        <f t="shared" si="16"/>
        <v>3.6368321476737346E-06</v>
      </c>
      <c r="J78" s="3">
        <f t="shared" si="16"/>
        <v>1.3129227763817493E-05</v>
      </c>
    </row>
    <row r="79" spans="1:10" ht="12.75">
      <c r="A79" s="2">
        <f t="shared" si="14"/>
        <v>3550</v>
      </c>
      <c r="B79" s="1">
        <f t="shared" si="12"/>
        <v>1.2669476034873244</v>
      </c>
      <c r="C79">
        <f t="shared" si="13"/>
        <v>8.694376666217016E-05</v>
      </c>
      <c r="D79">
        <f t="shared" si="13"/>
        <v>0.00018797011526159465</v>
      </c>
      <c r="E79">
        <f t="shared" si="13"/>
        <v>0.0006889538047422511</v>
      </c>
      <c r="G79" s="2">
        <f t="shared" si="17"/>
        <v>63.9</v>
      </c>
      <c r="H79" s="3">
        <f t="shared" si="15"/>
        <v>1.3606223264815361E-06</v>
      </c>
      <c r="I79" s="3">
        <f t="shared" si="16"/>
        <v>2.941629346816818E-06</v>
      </c>
      <c r="J79" s="3">
        <f t="shared" si="16"/>
        <v>1.0781749682977325E-05</v>
      </c>
    </row>
    <row r="80" spans="1:10" ht="12.75">
      <c r="A80" s="2">
        <f t="shared" si="14"/>
        <v>3600</v>
      </c>
      <c r="B80" s="1">
        <f t="shared" si="12"/>
        <v>1.2809338454620642</v>
      </c>
      <c r="C80">
        <f t="shared" si="13"/>
        <v>7.077583304997901E-05</v>
      </c>
      <c r="D80">
        <f t="shared" si="13"/>
        <v>0.0001542999061747645</v>
      </c>
      <c r="E80">
        <f t="shared" si="13"/>
        <v>0.000574063878720795</v>
      </c>
      <c r="G80" s="2">
        <f t="shared" si="17"/>
        <v>64.8</v>
      </c>
      <c r="H80" s="3">
        <f t="shared" si="15"/>
        <v>1.0922196458330096E-06</v>
      </c>
      <c r="I80" s="3">
        <f t="shared" si="16"/>
        <v>2.381171391585872E-06</v>
      </c>
      <c r="J80" s="3">
        <f t="shared" si="16"/>
        <v>8.859010474086343E-06</v>
      </c>
    </row>
    <row r="81" spans="1:10" ht="12.75">
      <c r="A81" s="2">
        <f t="shared" si="14"/>
        <v>3650</v>
      </c>
      <c r="B81" s="1">
        <f t="shared" si="12"/>
        <v>1.2947271675944</v>
      </c>
      <c r="C81">
        <f t="shared" si="13"/>
        <v>5.765533913692724E-05</v>
      </c>
      <c r="D81">
        <f t="shared" si="13"/>
        <v>0.00012673613072740477</v>
      </c>
      <c r="E81">
        <f t="shared" si="13"/>
        <v>0.0004785184659012942</v>
      </c>
      <c r="G81" s="2">
        <f t="shared" si="17"/>
        <v>65.7</v>
      </c>
      <c r="H81" s="3">
        <f t="shared" si="15"/>
        <v>8.775546291769748E-07</v>
      </c>
      <c r="I81" s="3">
        <f t="shared" si="16"/>
        <v>1.929012644252736E-06</v>
      </c>
      <c r="J81" s="3">
        <f t="shared" si="16"/>
        <v>7.283386086777689E-06</v>
      </c>
    </row>
    <row r="82" spans="1:10" ht="12.75">
      <c r="A82" s="2">
        <f t="shared" si="14"/>
        <v>3700</v>
      </c>
      <c r="B82" s="1">
        <f t="shared" si="12"/>
        <v>1.308332819650179</v>
      </c>
      <c r="C82">
        <f t="shared" si="13"/>
        <v>4.700090136126908E-05</v>
      </c>
      <c r="D82">
        <f t="shared" si="13"/>
        <v>0.00010415943800722599</v>
      </c>
      <c r="E82">
        <f t="shared" si="13"/>
        <v>0.00039903726645931954</v>
      </c>
      <c r="G82" s="2">
        <f t="shared" si="17"/>
        <v>66.60000000000001</v>
      </c>
      <c r="H82" s="3">
        <f t="shared" si="15"/>
        <v>7.057192396586948E-07</v>
      </c>
      <c r="I82" s="3">
        <f t="shared" si="16"/>
        <v>1.5639555256340238E-06</v>
      </c>
      <c r="J82" s="3">
        <f t="shared" si="16"/>
        <v>5.99155054743723E-06</v>
      </c>
    </row>
    <row r="83" spans="1:10" ht="12.75">
      <c r="A83" s="2">
        <f t="shared" si="14"/>
        <v>3750</v>
      </c>
      <c r="B83" s="1">
        <f t="shared" si="12"/>
        <v>1.3217558399823195</v>
      </c>
      <c r="C83">
        <f t="shared" si="13"/>
        <v>3.834321897805515E-05</v>
      </c>
      <c r="D83">
        <f t="shared" si="13"/>
        <v>8.565744874121729E-05</v>
      </c>
      <c r="E83">
        <f t="shared" si="13"/>
        <v>0.00033289842923339724</v>
      </c>
      <c r="G83" s="2">
        <f t="shared" si="17"/>
        <v>67.5</v>
      </c>
      <c r="H83" s="3">
        <f t="shared" si="15"/>
        <v>5.6804768856378E-07</v>
      </c>
      <c r="I83" s="3">
        <f t="shared" si="16"/>
        <v>1.2689992406106265E-06</v>
      </c>
      <c r="J83" s="3">
        <f t="shared" si="16"/>
        <v>4.931828581235514E-06</v>
      </c>
    </row>
    <row r="84" spans="1:10" ht="12.75">
      <c r="A84" s="2">
        <f t="shared" si="14"/>
        <v>3800</v>
      </c>
      <c r="B84" s="1">
        <f t="shared" si="12"/>
        <v>1.33500106673234</v>
      </c>
      <c r="C84">
        <f t="shared" si="13"/>
        <v>3.1303279164520495E-05</v>
      </c>
      <c r="D84">
        <f t="shared" si="13"/>
        <v>7.048624494236923E-05</v>
      </c>
      <c r="E84">
        <f t="shared" si="13"/>
        <v>0.0002778434898265011</v>
      </c>
      <c r="G84" s="2">
        <f t="shared" si="17"/>
        <v>68.39999999999999</v>
      </c>
      <c r="H84" s="3">
        <f t="shared" si="15"/>
        <v>4.5765028018304825E-07</v>
      </c>
      <c r="I84" s="3">
        <f t="shared" si="16"/>
        <v>1.030500657052182E-06</v>
      </c>
      <c r="J84" s="3">
        <f t="shared" si="16"/>
        <v>4.0620393249488465E-06</v>
      </c>
    </row>
    <row r="85" spans="1:10" ht="12.75">
      <c r="A85" s="2">
        <f t="shared" si="14"/>
        <v>3850</v>
      </c>
      <c r="B85" s="1">
        <f t="shared" si="12"/>
        <v>1.3480731482996928</v>
      </c>
      <c r="C85">
        <f aca="true" t="shared" si="18" ref="C85:E103">1/SQRT(2*PI())/C$2/EXP(0.5*(($B85-C$1)/C$2)^2)</f>
        <v>2.5574827384677172E-05</v>
      </c>
      <c r="D85">
        <f t="shared" si="18"/>
        <v>5.803904859999064E-05</v>
      </c>
      <c r="E85">
        <f t="shared" si="18"/>
        <v>0.0002319984002736869</v>
      </c>
      <c r="G85" s="2">
        <f t="shared" si="17"/>
        <v>69.3</v>
      </c>
      <c r="H85" s="3">
        <f t="shared" si="15"/>
        <v>3.690451282060198E-07</v>
      </c>
      <c r="I85" s="3">
        <f t="shared" si="16"/>
        <v>8.375043088021738E-07</v>
      </c>
      <c r="J85" s="3">
        <f t="shared" si="16"/>
        <v>3.3477402636895655E-06</v>
      </c>
    </row>
    <row r="86" spans="1:10" ht="12.75">
      <c r="A86" s="2">
        <f t="shared" si="14"/>
        <v>3900</v>
      </c>
      <c r="B86" s="1">
        <f t="shared" si="12"/>
        <v>1.3609765531356006</v>
      </c>
      <c r="C86">
        <f t="shared" si="18"/>
        <v>2.0910265247085955E-05</v>
      </c>
      <c r="D86">
        <f t="shared" si="18"/>
        <v>4.7820748138560176E-05</v>
      </c>
      <c r="E86">
        <f t="shared" si="18"/>
        <v>0.00019380796294849684</v>
      </c>
      <c r="G86" s="2">
        <f t="shared" si="17"/>
        <v>70.19999999999999</v>
      </c>
      <c r="H86" s="3">
        <f t="shared" si="15"/>
        <v>2.978670263117658E-07</v>
      </c>
      <c r="I86" s="3">
        <f t="shared" si="16"/>
        <v>6.812072384410283E-07</v>
      </c>
      <c r="J86" s="3">
        <f t="shared" si="16"/>
        <v>2.760797192998531E-06</v>
      </c>
    </row>
    <row r="87" spans="1:10" ht="12.75">
      <c r="A87" s="2">
        <f t="shared" si="14"/>
        <v>3950</v>
      </c>
      <c r="B87" s="1">
        <f t="shared" si="12"/>
        <v>1.3737155789130306</v>
      </c>
      <c r="C87">
        <f t="shared" si="18"/>
        <v>1.7109302665076743E-05</v>
      </c>
      <c r="D87">
        <f t="shared" si="18"/>
        <v>3.942718016692227E-05</v>
      </c>
      <c r="E87">
        <f t="shared" si="18"/>
        <v>0.00016198141870074314</v>
      </c>
      <c r="G87" s="2">
        <f t="shared" si="17"/>
        <v>71.10000000000001</v>
      </c>
      <c r="H87" s="3">
        <f t="shared" si="15"/>
        <v>2.406371682851862E-07</v>
      </c>
      <c r="I87" s="3">
        <f t="shared" si="16"/>
        <v>5.545313666233792E-07</v>
      </c>
      <c r="J87" s="3">
        <f t="shared" si="16"/>
        <v>2.2782196723029975E-06</v>
      </c>
    </row>
    <row r="88" spans="1:10" ht="12.75">
      <c r="A88" s="2">
        <f t="shared" si="14"/>
        <v>4000</v>
      </c>
      <c r="B88" s="1">
        <f t="shared" si="12"/>
        <v>1.3862943611198906</v>
      </c>
      <c r="C88">
        <f t="shared" si="18"/>
        <v>1.4009823520861727E-05</v>
      </c>
      <c r="D88">
        <f t="shared" si="18"/>
        <v>3.25282772988403E-05</v>
      </c>
      <c r="E88">
        <f t="shared" si="18"/>
        <v>0.00013544730867359354</v>
      </c>
      <c r="G88" s="2">
        <f t="shared" si="17"/>
        <v>72</v>
      </c>
      <c r="H88" s="3">
        <f t="shared" si="15"/>
        <v>1.9458088223419064E-07</v>
      </c>
      <c r="I88" s="3">
        <f t="shared" si="16"/>
        <v>4.517816291505597E-07</v>
      </c>
      <c r="J88" s="3">
        <f t="shared" si="16"/>
        <v>1.881212620466577E-06</v>
      </c>
    </row>
    <row r="89" spans="1:10" ht="12.75">
      <c r="A89" s="2">
        <f t="shared" si="14"/>
        <v>4050</v>
      </c>
      <c r="B89" s="1">
        <f t="shared" si="12"/>
        <v>1.3987168811184478</v>
      </c>
      <c r="C89">
        <f t="shared" si="18"/>
        <v>1.1480530467172743E-05</v>
      </c>
      <c r="D89">
        <f t="shared" si="18"/>
        <v>2.6854358675080793E-05</v>
      </c>
      <c r="E89">
        <f t="shared" si="18"/>
        <v>0.00011331604044183305</v>
      </c>
      <c r="G89" s="2">
        <f t="shared" si="17"/>
        <v>72.89999999999999</v>
      </c>
      <c r="H89" s="3">
        <f t="shared" si="15"/>
        <v>1.57483271154633E-07</v>
      </c>
      <c r="I89" s="3">
        <f t="shared" si="16"/>
        <v>3.683725469832757E-07</v>
      </c>
      <c r="J89" s="3">
        <f t="shared" si="16"/>
        <v>1.5544038469387252E-06</v>
      </c>
    </row>
    <row r="90" spans="1:10" ht="12.75">
      <c r="A90" s="2">
        <f t="shared" si="14"/>
        <v>4100</v>
      </c>
      <c r="B90" s="1">
        <f t="shared" si="12"/>
        <v>1.410986973710262</v>
      </c>
      <c r="C90">
        <f t="shared" si="18"/>
        <v>9.41502001760246E-06</v>
      </c>
      <c r="D90">
        <f t="shared" si="18"/>
        <v>2.2184974998322607E-05</v>
      </c>
      <c r="E90">
        <f t="shared" si="18"/>
        <v>9.484885055607992E-05</v>
      </c>
      <c r="G90" s="2">
        <f t="shared" si="17"/>
        <v>73.8</v>
      </c>
      <c r="H90" s="3">
        <f t="shared" si="15"/>
        <v>1.275747969864832E-07</v>
      </c>
      <c r="I90" s="3">
        <f t="shared" si="16"/>
        <v>3.0060941732144455E-07</v>
      </c>
      <c r="J90" s="3">
        <f t="shared" si="16"/>
        <v>1.285214777182655E-06</v>
      </c>
    </row>
    <row r="91" spans="1:10" ht="12.75">
      <c r="A91" s="2">
        <f t="shared" si="14"/>
        <v>4150</v>
      </c>
      <c r="B91" s="1">
        <f t="shared" si="12"/>
        <v>1.423108334242607</v>
      </c>
      <c r="C91">
        <f t="shared" si="18"/>
        <v>7.727007761737087E-06</v>
      </c>
      <c r="D91">
        <f t="shared" si="18"/>
        <v>1.8339829977687674E-05</v>
      </c>
      <c r="E91">
        <f t="shared" si="18"/>
        <v>7.943207472856548E-05</v>
      </c>
      <c r="G91" s="2">
        <f t="shared" si="17"/>
        <v>74.7</v>
      </c>
      <c r="H91" s="3">
        <f t="shared" si="15"/>
        <v>1.0344053228563704E-07</v>
      </c>
      <c r="I91" s="3">
        <f t="shared" si="16"/>
        <v>2.455131188445472E-07</v>
      </c>
      <c r="J91" s="3">
        <f t="shared" si="16"/>
        <v>1.0633477205965928E-06</v>
      </c>
    </row>
    <row r="92" spans="1:10" ht="12.75">
      <c r="A92" s="2">
        <f t="shared" si="14"/>
        <v>4200</v>
      </c>
      <c r="B92" s="1">
        <f t="shared" si="12"/>
        <v>1.4350845252893227</v>
      </c>
      <c r="C92">
        <f t="shared" si="18"/>
        <v>6.346478690226534E-06</v>
      </c>
      <c r="D92">
        <f t="shared" si="18"/>
        <v>1.517138966154773E-05</v>
      </c>
      <c r="E92">
        <f t="shared" si="18"/>
        <v>6.655582023573823E-05</v>
      </c>
      <c r="G92" s="2">
        <f t="shared" si="17"/>
        <v>75.60000000000001</v>
      </c>
      <c r="H92" s="3">
        <f t="shared" si="15"/>
        <v>8.394813082310228E-08</v>
      </c>
      <c r="I92" s="3">
        <f t="shared" si="16"/>
        <v>2.0067975742788E-07</v>
      </c>
      <c r="J92" s="3">
        <f t="shared" si="16"/>
        <v>8.803679925362199E-07</v>
      </c>
    </row>
    <row r="93" spans="1:10" ht="12.75">
      <c r="A93" s="2">
        <f t="shared" si="14"/>
        <v>4250</v>
      </c>
      <c r="B93" s="1">
        <f t="shared" si="12"/>
        <v>1.4469189829363254</v>
      </c>
      <c r="C93">
        <f t="shared" si="18"/>
        <v>5.216581886756192E-06</v>
      </c>
      <c r="D93">
        <f t="shared" si="18"/>
        <v>1.2558863989423763E-05</v>
      </c>
      <c r="E93">
        <f t="shared" si="18"/>
        <v>5.5796288230411156E-05</v>
      </c>
      <c r="G93" s="2">
        <f t="shared" si="17"/>
        <v>76.5</v>
      </c>
      <c r="H93" s="3">
        <f t="shared" si="15"/>
        <v>6.819061289877376E-08</v>
      </c>
      <c r="I93" s="3">
        <f t="shared" si="16"/>
        <v>1.6416815672449362E-07</v>
      </c>
      <c r="J93" s="3">
        <f t="shared" si="16"/>
        <v>7.293632448419759E-07</v>
      </c>
    </row>
    <row r="94" spans="1:10" ht="12.75">
      <c r="A94" s="2">
        <f t="shared" si="14"/>
        <v>4300</v>
      </c>
      <c r="B94" s="1">
        <f t="shared" si="12"/>
        <v>1.4586150226995167</v>
      </c>
      <c r="C94">
        <f t="shared" si="18"/>
        <v>4.291124379752258E-06</v>
      </c>
      <c r="D94">
        <f t="shared" si="18"/>
        <v>1.0403304111111695E-05</v>
      </c>
      <c r="E94">
        <f t="shared" si="18"/>
        <v>4.680112134256207E-05</v>
      </c>
      <c r="G94" s="2">
        <f t="shared" si="17"/>
        <v>77.39999999999999</v>
      </c>
      <c r="H94" s="3">
        <f t="shared" si="15"/>
        <v>5.544088345933151E-08</v>
      </c>
      <c r="I94" s="3">
        <f t="shared" si="16"/>
        <v>1.344096138386524E-07</v>
      </c>
      <c r="J94" s="3">
        <f t="shared" si="16"/>
        <v>6.046656504206986E-07</v>
      </c>
    </row>
    <row r="95" spans="1:10" ht="12.75">
      <c r="A95" s="2">
        <f t="shared" si="14"/>
        <v>4350</v>
      </c>
      <c r="B95" s="1">
        <f t="shared" si="12"/>
        <v>1.4701758451005926</v>
      </c>
      <c r="C95">
        <f t="shared" si="18"/>
        <v>3.5325474693536585E-06</v>
      </c>
      <c r="D95">
        <f t="shared" si="18"/>
        <v>8.623607136592905E-06</v>
      </c>
      <c r="E95">
        <f t="shared" si="18"/>
        <v>3.927725828856739E-05</v>
      </c>
      <c r="G95" s="2">
        <f t="shared" si="17"/>
        <v>78.3</v>
      </c>
      <c r="H95" s="3">
        <f t="shared" si="15"/>
        <v>4.5115548778463076E-08</v>
      </c>
      <c r="I95" s="3">
        <f t="shared" si="16"/>
        <v>1.1013546790029253E-07</v>
      </c>
      <c r="J95" s="3">
        <f t="shared" si="16"/>
        <v>5.01625265498945E-07</v>
      </c>
    </row>
    <row r="96" spans="1:10" ht="12.75">
      <c r="A96" s="2">
        <f t="shared" si="14"/>
        <v>4400</v>
      </c>
      <c r="B96" s="1">
        <f t="shared" si="12"/>
        <v>1.4816045409242156</v>
      </c>
      <c r="C96">
        <f t="shared" si="18"/>
        <v>2.9102917395801804E-06</v>
      </c>
      <c r="D96">
        <f t="shared" si="18"/>
        <v>7.1532590635260515E-06</v>
      </c>
      <c r="E96">
        <f t="shared" si="18"/>
        <v>3.29808656721092E-05</v>
      </c>
      <c r="G96" s="2">
        <f t="shared" si="17"/>
        <v>79.2</v>
      </c>
      <c r="H96" s="3">
        <f t="shared" si="15"/>
        <v>3.6746107822982077E-08</v>
      </c>
      <c r="I96" s="3">
        <f t="shared" si="16"/>
        <v>9.031892756977338E-08</v>
      </c>
      <c r="J96" s="3">
        <f t="shared" si="16"/>
        <v>4.1642507161754037E-07</v>
      </c>
    </row>
    <row r="97" spans="1:10" ht="12.75">
      <c r="A97" s="2">
        <f t="shared" si="14"/>
        <v>4450</v>
      </c>
      <c r="B97" s="1">
        <f aca="true" t="shared" si="19" ref="B97:B103">LN(A97/1000)</f>
        <v>1.4929040961781488</v>
      </c>
      <c r="C97">
        <f t="shared" si="18"/>
        <v>2.399475344133436E-06</v>
      </c>
      <c r="D97">
        <f t="shared" si="18"/>
        <v>5.9376783689393775E-06</v>
      </c>
      <c r="E97">
        <f t="shared" si="18"/>
        <v>2.7708990679792944E-05</v>
      </c>
      <c r="G97" s="2">
        <f t="shared" si="17"/>
        <v>80.10000000000001</v>
      </c>
      <c r="H97" s="3">
        <f t="shared" si="15"/>
        <v>2.995599680566087E-08</v>
      </c>
      <c r="I97" s="3">
        <f t="shared" si="16"/>
        <v>7.412831921272631E-08</v>
      </c>
      <c r="J97" s="3">
        <f t="shared" si="16"/>
        <v>3.459299710336197E-07</v>
      </c>
    </row>
    <row r="98" spans="1:10" ht="12.75">
      <c r="A98" s="2">
        <f aca="true" t="shared" si="20" ref="A98:A103">A97+50</f>
        <v>4500</v>
      </c>
      <c r="B98" s="1">
        <f t="shared" si="19"/>
        <v>1.5040773967762742</v>
      </c>
      <c r="C98">
        <f t="shared" si="18"/>
        <v>1.979824909932475E-06</v>
      </c>
      <c r="D98">
        <f t="shared" si="18"/>
        <v>4.932048524413627E-06</v>
      </c>
      <c r="E98">
        <f t="shared" si="18"/>
        <v>2.3292639423592057E-05</v>
      </c>
      <c r="G98" s="2">
        <f t="shared" si="17"/>
        <v>81</v>
      </c>
      <c r="H98" s="3">
        <f t="shared" si="15"/>
        <v>2.4442282838672532E-08</v>
      </c>
      <c r="I98" s="3">
        <f t="shared" si="16"/>
        <v>6.08894879557238E-08</v>
      </c>
      <c r="J98" s="3">
        <f t="shared" si="16"/>
        <v>2.87563449673976E-07</v>
      </c>
    </row>
    <row r="99" spans="1:10" ht="12.75">
      <c r="A99" s="2">
        <f t="shared" si="20"/>
        <v>4550</v>
      </c>
      <c r="B99" s="1">
        <f t="shared" si="19"/>
        <v>1.5151272329628591</v>
      </c>
      <c r="C99">
        <f t="shared" si="18"/>
        <v>1.6348102519172833E-06</v>
      </c>
      <c r="D99">
        <f t="shared" si="18"/>
        <v>4.099548620035545E-06</v>
      </c>
      <c r="E99">
        <f t="shared" si="18"/>
        <v>1.9591036339512125E-05</v>
      </c>
      <c r="G99" s="2">
        <f t="shared" si="17"/>
        <v>81.9</v>
      </c>
      <c r="H99" s="3">
        <f t="shared" si="15"/>
        <v>1.9961053136963166E-08</v>
      </c>
      <c r="I99" s="3">
        <f t="shared" si="16"/>
        <v>5.0055538706172705E-08</v>
      </c>
      <c r="J99" s="3">
        <f t="shared" si="16"/>
        <v>2.3920679291223595E-07</v>
      </c>
    </row>
    <row r="100" spans="1:10" ht="12.75">
      <c r="A100" s="2">
        <f t="shared" si="20"/>
        <v>4600</v>
      </c>
      <c r="B100" s="1">
        <f t="shared" si="19"/>
        <v>1.5260563034950492</v>
      </c>
      <c r="C100">
        <f t="shared" si="18"/>
        <v>1.3509436106835298E-06</v>
      </c>
      <c r="D100">
        <f t="shared" si="18"/>
        <v>3.4099082731002192E-06</v>
      </c>
      <c r="E100">
        <f t="shared" si="18"/>
        <v>1.6486862060553273E-05</v>
      </c>
      <c r="G100" s="2">
        <f t="shared" si="17"/>
        <v>82.8</v>
      </c>
      <c r="H100" s="3">
        <f t="shared" si="15"/>
        <v>1.6315744090380794E-08</v>
      </c>
      <c r="I100" s="3">
        <f t="shared" si="16"/>
        <v>4.118246706642777E-08</v>
      </c>
      <c r="J100" s="3">
        <f t="shared" si="16"/>
        <v>1.9911669155257577E-07</v>
      </c>
    </row>
    <row r="101" spans="1:10" ht="12.75">
      <c r="A101" s="2">
        <f t="shared" si="20"/>
        <v>4650</v>
      </c>
      <c r="B101" s="1">
        <f t="shared" si="19"/>
        <v>1.536867219599265</v>
      </c>
      <c r="C101">
        <f t="shared" si="18"/>
        <v>1.1172117721268722E-06</v>
      </c>
      <c r="D101">
        <f t="shared" si="18"/>
        <v>2.8382267937734E-06</v>
      </c>
      <c r="E101">
        <f t="shared" si="18"/>
        <v>1.3882302000900031E-05</v>
      </c>
      <c r="G101" s="2">
        <f t="shared" si="17"/>
        <v>83.7</v>
      </c>
      <c r="H101" s="3">
        <f t="shared" si="15"/>
        <v>1.3347810897573144E-08</v>
      </c>
      <c r="I101" s="3">
        <f t="shared" si="16"/>
        <v>3.390951963886977E-08</v>
      </c>
      <c r="J101" s="3">
        <f t="shared" si="16"/>
        <v>1.6585784947311865E-07</v>
      </c>
    </row>
    <row r="102" spans="1:10" ht="12.75">
      <c r="A102" s="2">
        <f t="shared" si="20"/>
        <v>4700</v>
      </c>
      <c r="B102" s="1">
        <f t="shared" si="19"/>
        <v>1.547562508716013</v>
      </c>
      <c r="C102">
        <f t="shared" si="18"/>
        <v>9.246155751077547E-07</v>
      </c>
      <c r="D102">
        <f t="shared" si="18"/>
        <v>2.3640077834850552E-06</v>
      </c>
      <c r="E102">
        <f t="shared" si="18"/>
        <v>1.1695766735603838E-05</v>
      </c>
      <c r="G102" s="2">
        <f t="shared" si="17"/>
        <v>84.60000000000001</v>
      </c>
      <c r="H102" s="3">
        <f t="shared" si="15"/>
        <v>1.092926211711294E-08</v>
      </c>
      <c r="I102" s="3">
        <f t="shared" si="16"/>
        <v>2.794335441471696E-08</v>
      </c>
      <c r="J102" s="3">
        <f t="shared" si="16"/>
        <v>1.3824783375418248E-07</v>
      </c>
    </row>
    <row r="103" spans="1:10" ht="12.75">
      <c r="A103" s="2">
        <f t="shared" si="20"/>
        <v>4750</v>
      </c>
      <c r="B103" s="1">
        <f t="shared" si="19"/>
        <v>1.55814461804655</v>
      </c>
      <c r="C103">
        <f t="shared" si="18"/>
        <v>7.657962555548462E-07</v>
      </c>
      <c r="D103">
        <f t="shared" si="18"/>
        <v>1.9703694413515985E-06</v>
      </c>
      <c r="E103">
        <f t="shared" si="18"/>
        <v>9.859169151796736E-06</v>
      </c>
      <c r="G103" s="2">
        <f t="shared" si="17"/>
        <v>85.5</v>
      </c>
      <c r="H103" s="3">
        <f t="shared" si="15"/>
        <v>8.95668135151867E-09</v>
      </c>
      <c r="I103" s="3">
        <f t="shared" si="16"/>
        <v>2.3045256623995303E-08</v>
      </c>
      <c r="J103" s="3">
        <f t="shared" si="16"/>
        <v>1.153119199040554E-07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2000-12-01T18:52:54Z</dcterms:created>
  <dcterms:modified xsi:type="dcterms:W3CDTF">2004-03-11T16:52:11Z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