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9915" windowHeight="5640" activeTab="0"/>
  </bookViews>
  <sheets>
    <sheet name="33.3" sheetId="1" r:id="rId1"/>
  </sheets>
  <definedNames>
    <definedName name="_xlnm.Print_Area">'33.3'!$A$1:$E$67</definedName>
  </definedNames>
  <calcPr fullCalcOnLoad="1"/>
</workbook>
</file>

<file path=xl/sharedStrings.xml><?xml version="1.0" encoding="utf-8"?>
<sst xmlns="http://schemas.openxmlformats.org/spreadsheetml/2006/main" count="10" uniqueCount="6">
  <si>
    <t>IBEX 96</t>
  </si>
  <si>
    <t>IBEX 93 = 3400</t>
  </si>
  <si>
    <t>Revalorización</t>
  </si>
  <si>
    <t>Acciones</t>
  </si>
  <si>
    <t>Renta fija 8%</t>
  </si>
  <si>
    <t>Bono bolsa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</si>
</sst>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00"/>
    <numFmt numFmtId="181" formatCode="#,##0.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11.25"/>
      <name val="Times New Roman"/>
      <family val="1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Tms Rmn"/>
      <family val="0"/>
    </font>
    <font>
      <sz val="12"/>
      <name val="Times New Roman"/>
      <family val="1"/>
    </font>
    <font>
      <b/>
      <sz val="11.25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9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" fontId="8" fillId="0" borderId="1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"/>
          <c:w val="0.97075"/>
          <c:h val="0.90525"/>
        </c:manualLayout>
      </c:layout>
      <c:scatterChart>
        <c:scatterStyle val="smooth"/>
        <c:varyColors val="0"/>
        <c:ser>
          <c:idx val="0"/>
          <c:order val="0"/>
          <c:tx>
            <c:strRef>
              <c:f>'33.3'!$F$3</c:f>
              <c:strCache>
                <c:ptCount val="1"/>
                <c:pt idx="0">
                  <c:v>Bono bolsa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'33.3'!$E$4:$E$74</c:f>
              <c:numCache/>
            </c:numRef>
          </c:xVal>
          <c:yVal>
            <c:numRef>
              <c:f>'33.3'!$F$4:$F$74</c:f>
              <c:numCache/>
            </c:numRef>
          </c:yVal>
          <c:smooth val="1"/>
        </c:ser>
        <c:ser>
          <c:idx val="1"/>
          <c:order val="1"/>
          <c:tx>
            <c:strRef>
              <c:f>'33.3'!$G$3</c:f>
              <c:strCache>
                <c:ptCount val="1"/>
                <c:pt idx="0">
                  <c:v>Acciones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'33.3'!$E$4:$E$74</c:f>
              <c:numCache/>
            </c:numRef>
          </c:xVal>
          <c:yVal>
            <c:numRef>
              <c:f>'33.3'!$G$4:$G$74</c:f>
              <c:numCache/>
            </c:numRef>
          </c:yVal>
          <c:smooth val="1"/>
        </c:ser>
        <c:ser>
          <c:idx val="2"/>
          <c:order val="2"/>
          <c:tx>
            <c:strRef>
              <c:f>'33.3'!$H$3</c:f>
              <c:strCache>
                <c:ptCount val="1"/>
                <c:pt idx="0">
                  <c:v>Renta fija 8%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'33.3'!$E$4:$E$74</c:f>
              <c:numCache/>
            </c:numRef>
          </c:xVal>
          <c:yVal>
            <c:numRef>
              <c:f>'33.3'!$H$4:$H$74</c:f>
              <c:numCache/>
            </c:numRef>
          </c:yVal>
          <c:smooth val="1"/>
        </c:ser>
        <c:axId val="1399856"/>
        <c:axId val="12598705"/>
      </c:scatterChart>
      <c:valAx>
        <c:axId val="1399856"/>
        <c:scaling>
          <c:orientation val="minMax"/>
          <c:max val="0.4"/>
          <c:min val="-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Revalorización del IBEX 35 entre diciembre de 1993 y diciembre de 1996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98705"/>
        <c:crosses val="autoZero"/>
        <c:crossBetween val="midCat"/>
        <c:dispUnits/>
      </c:valAx>
      <c:valAx>
        <c:axId val="12598705"/>
        <c:scaling>
          <c:orientation val="minMax"/>
          <c:max val="2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1399856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.33225"/>
          <c:w val="0.21625"/>
          <c:h val="0.254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10</xdr:col>
      <xdr:colOff>361950</xdr:colOff>
      <xdr:row>20</xdr:row>
      <xdr:rowOff>95250</xdr:rowOff>
    </xdr:to>
    <xdr:graphicFrame>
      <xdr:nvGraphicFramePr>
        <xdr:cNvPr id="1" name="Chart 4"/>
        <xdr:cNvGraphicFramePr/>
      </xdr:nvGraphicFramePr>
      <xdr:xfrm>
        <a:off x="180975" y="66675"/>
        <a:ext cx="74961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I18" sqref="I18"/>
    </sheetView>
  </sheetViews>
  <sheetFormatPr defaultColWidth="11.00390625" defaultRowHeight="12.75"/>
  <cols>
    <col min="1" max="1" width="9.375" style="2" customWidth="1"/>
    <col min="2" max="2" width="11.75390625" style="3" customWidth="1"/>
    <col min="3" max="3" width="6.125" style="3" customWidth="1"/>
    <col min="4" max="4" width="8.375" style="3" customWidth="1"/>
    <col min="5" max="5" width="8.75390625" style="4" customWidth="1"/>
    <col min="6" max="6" width="12.375" style="3" customWidth="1"/>
    <col min="7" max="7" width="5.875" style="3" customWidth="1"/>
    <col min="8" max="8" width="8.625" style="3" customWidth="1"/>
    <col min="9" max="16384" width="12.375" style="1" customWidth="1"/>
  </cols>
  <sheetData>
    <row r="1" ht="12.75">
      <c r="E1" s="4" t="s">
        <v>0</v>
      </c>
    </row>
    <row r="2" spans="1:5" ht="12.75">
      <c r="A2" s="2" t="s">
        <v>0</v>
      </c>
      <c r="B2" s="3" t="s">
        <v>1</v>
      </c>
      <c r="E2" s="4" t="s">
        <v>2</v>
      </c>
    </row>
    <row r="3" spans="2:8" ht="12.75">
      <c r="B3" s="3" t="s">
        <v>5</v>
      </c>
      <c r="C3" s="3" t="s">
        <v>3</v>
      </c>
      <c r="D3" s="3" t="s">
        <v>4</v>
      </c>
      <c r="F3" s="3" t="s">
        <v>5</v>
      </c>
      <c r="G3" s="3" t="s">
        <v>3</v>
      </c>
      <c r="H3" s="3" t="s">
        <v>4</v>
      </c>
    </row>
    <row r="4" spans="1:8" ht="12.75">
      <c r="A4" s="2">
        <v>2000</v>
      </c>
      <c r="B4" s="5">
        <f>150+MAX((A4-3400)/3400,0)*150</f>
        <v>150</v>
      </c>
      <c r="C4" s="5">
        <f>150/3400*A4+150*0.035*(1.08*1.08+1.08+1)</f>
        <v>105.27889411764707</v>
      </c>
      <c r="D4" s="5">
        <f>150*(1+0.08*1.08*1.08+0.08*1.08+0.08)</f>
        <v>188.95680000000002</v>
      </c>
      <c r="E4" s="4">
        <f aca="true" t="shared" si="0" ref="E4:E35">A4/3400-1</f>
        <v>-0.4117647058823529</v>
      </c>
      <c r="F4" s="5">
        <f aca="true" t="shared" si="1" ref="F4:F35">B4</f>
        <v>150</v>
      </c>
      <c r="G4" s="5">
        <f aca="true" t="shared" si="2" ref="G4:G35">C4</f>
        <v>105.27889411764707</v>
      </c>
      <c r="H4" s="5">
        <f aca="true" t="shared" si="3" ref="H4:H35">D4</f>
        <v>188.95680000000002</v>
      </c>
    </row>
    <row r="5" spans="1:8" ht="12.75">
      <c r="A5" s="2">
        <f aca="true" t="shared" si="4" ref="A5:A24">A4+50</f>
        <v>2050</v>
      </c>
      <c r="B5" s="5">
        <f aca="true" t="shared" si="5" ref="B5:B68">150+MAX((A5-3400)/3400,0)*150</f>
        <v>150</v>
      </c>
      <c r="C5" s="5">
        <f aca="true" t="shared" si="6" ref="C5:C68">150/3400*A5+150*0.035*(1.08*1.08+1.08+1)</f>
        <v>107.48477647058826</v>
      </c>
      <c r="D5" s="5">
        <f aca="true" t="shared" si="7" ref="D5:D68">150*(1+0.08*1.08*1.08+0.08*1.08+0.08)</f>
        <v>188.95680000000002</v>
      </c>
      <c r="E5" s="4">
        <f t="shared" si="0"/>
        <v>-0.3970588235294118</v>
      </c>
      <c r="F5" s="5">
        <f t="shared" si="1"/>
        <v>150</v>
      </c>
      <c r="G5" s="5">
        <f t="shared" si="2"/>
        <v>107.48477647058826</v>
      </c>
      <c r="H5" s="5">
        <f t="shared" si="3"/>
        <v>188.95680000000002</v>
      </c>
    </row>
    <row r="6" spans="1:8" ht="12.75">
      <c r="A6" s="2">
        <f t="shared" si="4"/>
        <v>2100</v>
      </c>
      <c r="B6" s="5">
        <f t="shared" si="5"/>
        <v>150</v>
      </c>
      <c r="C6" s="5">
        <f t="shared" si="6"/>
        <v>109.69065882352942</v>
      </c>
      <c r="D6" s="5">
        <f t="shared" si="7"/>
        <v>188.95680000000002</v>
      </c>
      <c r="E6" s="4">
        <f t="shared" si="0"/>
        <v>-0.38235294117647056</v>
      </c>
      <c r="F6" s="5">
        <f t="shared" si="1"/>
        <v>150</v>
      </c>
      <c r="G6" s="5">
        <f t="shared" si="2"/>
        <v>109.69065882352942</v>
      </c>
      <c r="H6" s="5">
        <f t="shared" si="3"/>
        <v>188.95680000000002</v>
      </c>
    </row>
    <row r="7" spans="1:8" ht="12.75">
      <c r="A7" s="2">
        <f t="shared" si="4"/>
        <v>2150</v>
      </c>
      <c r="B7" s="5">
        <f t="shared" si="5"/>
        <v>150</v>
      </c>
      <c r="C7" s="5">
        <f t="shared" si="6"/>
        <v>111.8965411764706</v>
      </c>
      <c r="D7" s="5">
        <f t="shared" si="7"/>
        <v>188.95680000000002</v>
      </c>
      <c r="E7" s="4">
        <f t="shared" si="0"/>
        <v>-0.36764705882352944</v>
      </c>
      <c r="F7" s="5">
        <f t="shared" si="1"/>
        <v>150</v>
      </c>
      <c r="G7" s="5">
        <f t="shared" si="2"/>
        <v>111.8965411764706</v>
      </c>
      <c r="H7" s="5">
        <f t="shared" si="3"/>
        <v>188.95680000000002</v>
      </c>
    </row>
    <row r="8" spans="1:8" ht="12.75">
      <c r="A8" s="2">
        <f t="shared" si="4"/>
        <v>2200</v>
      </c>
      <c r="B8" s="5">
        <f t="shared" si="5"/>
        <v>150</v>
      </c>
      <c r="C8" s="5">
        <f t="shared" si="6"/>
        <v>114.10242352941177</v>
      </c>
      <c r="D8" s="5">
        <f t="shared" si="7"/>
        <v>188.95680000000002</v>
      </c>
      <c r="E8" s="4">
        <f t="shared" si="0"/>
        <v>-0.3529411764705882</v>
      </c>
      <c r="F8" s="5">
        <f t="shared" si="1"/>
        <v>150</v>
      </c>
      <c r="G8" s="5">
        <f t="shared" si="2"/>
        <v>114.10242352941177</v>
      </c>
      <c r="H8" s="5">
        <f t="shared" si="3"/>
        <v>188.95680000000002</v>
      </c>
    </row>
    <row r="9" spans="1:8" ht="12.75">
      <c r="A9" s="2">
        <f t="shared" si="4"/>
        <v>2250</v>
      </c>
      <c r="B9" s="5">
        <f t="shared" si="5"/>
        <v>150</v>
      </c>
      <c r="C9" s="5">
        <f t="shared" si="6"/>
        <v>116.30830588235295</v>
      </c>
      <c r="D9" s="5">
        <f t="shared" si="7"/>
        <v>188.95680000000002</v>
      </c>
      <c r="E9" s="4">
        <f t="shared" si="0"/>
        <v>-0.3382352941176471</v>
      </c>
      <c r="F9" s="5">
        <f t="shared" si="1"/>
        <v>150</v>
      </c>
      <c r="G9" s="5">
        <f t="shared" si="2"/>
        <v>116.30830588235295</v>
      </c>
      <c r="H9" s="5">
        <f t="shared" si="3"/>
        <v>188.95680000000002</v>
      </c>
    </row>
    <row r="10" spans="1:8" ht="12.75">
      <c r="A10" s="2">
        <f t="shared" si="4"/>
        <v>2300</v>
      </c>
      <c r="B10" s="5">
        <f t="shared" si="5"/>
        <v>150</v>
      </c>
      <c r="C10" s="5">
        <f t="shared" si="6"/>
        <v>118.51418823529414</v>
      </c>
      <c r="D10" s="5">
        <f t="shared" si="7"/>
        <v>188.95680000000002</v>
      </c>
      <c r="E10" s="4">
        <f t="shared" si="0"/>
        <v>-0.32352941176470584</v>
      </c>
      <c r="F10" s="5">
        <f t="shared" si="1"/>
        <v>150</v>
      </c>
      <c r="G10" s="5">
        <f t="shared" si="2"/>
        <v>118.51418823529414</v>
      </c>
      <c r="H10" s="5">
        <f t="shared" si="3"/>
        <v>188.95680000000002</v>
      </c>
    </row>
    <row r="11" spans="1:8" ht="12.75">
      <c r="A11" s="2">
        <f t="shared" si="4"/>
        <v>2350</v>
      </c>
      <c r="B11" s="5">
        <f t="shared" si="5"/>
        <v>150</v>
      </c>
      <c r="C11" s="5">
        <f t="shared" si="6"/>
        <v>120.7200705882353</v>
      </c>
      <c r="D11" s="5">
        <f t="shared" si="7"/>
        <v>188.95680000000002</v>
      </c>
      <c r="E11" s="4">
        <f t="shared" si="0"/>
        <v>-0.3088235294117647</v>
      </c>
      <c r="F11" s="5">
        <f t="shared" si="1"/>
        <v>150</v>
      </c>
      <c r="G11" s="5">
        <f t="shared" si="2"/>
        <v>120.7200705882353</v>
      </c>
      <c r="H11" s="5">
        <f t="shared" si="3"/>
        <v>188.95680000000002</v>
      </c>
    </row>
    <row r="12" spans="1:8" ht="12.75">
      <c r="A12" s="2">
        <f t="shared" si="4"/>
        <v>2400</v>
      </c>
      <c r="B12" s="5">
        <f t="shared" si="5"/>
        <v>150</v>
      </c>
      <c r="C12" s="5">
        <f t="shared" si="6"/>
        <v>122.92595294117649</v>
      </c>
      <c r="D12" s="5">
        <f t="shared" si="7"/>
        <v>188.95680000000002</v>
      </c>
      <c r="E12" s="4">
        <f t="shared" si="0"/>
        <v>-0.2941176470588235</v>
      </c>
      <c r="F12" s="5">
        <f t="shared" si="1"/>
        <v>150</v>
      </c>
      <c r="G12" s="5">
        <f t="shared" si="2"/>
        <v>122.92595294117649</v>
      </c>
      <c r="H12" s="5">
        <f t="shared" si="3"/>
        <v>188.95680000000002</v>
      </c>
    </row>
    <row r="13" spans="1:8" ht="12.75">
      <c r="A13" s="2">
        <f t="shared" si="4"/>
        <v>2450</v>
      </c>
      <c r="B13" s="5">
        <f t="shared" si="5"/>
        <v>150</v>
      </c>
      <c r="C13" s="5">
        <f t="shared" si="6"/>
        <v>125.13183529411765</v>
      </c>
      <c r="D13" s="5">
        <f t="shared" si="7"/>
        <v>188.95680000000002</v>
      </c>
      <c r="E13" s="4">
        <f t="shared" si="0"/>
        <v>-0.27941176470588236</v>
      </c>
      <c r="F13" s="5">
        <f t="shared" si="1"/>
        <v>150</v>
      </c>
      <c r="G13" s="5">
        <f t="shared" si="2"/>
        <v>125.13183529411765</v>
      </c>
      <c r="H13" s="5">
        <f t="shared" si="3"/>
        <v>188.95680000000002</v>
      </c>
    </row>
    <row r="14" spans="1:8" ht="12.75">
      <c r="A14" s="2">
        <f t="shared" si="4"/>
        <v>2500</v>
      </c>
      <c r="B14" s="5">
        <f t="shared" si="5"/>
        <v>150</v>
      </c>
      <c r="C14" s="5">
        <f t="shared" si="6"/>
        <v>127.33771764705884</v>
      </c>
      <c r="D14" s="5">
        <f t="shared" si="7"/>
        <v>188.95680000000002</v>
      </c>
      <c r="E14" s="4">
        <f t="shared" si="0"/>
        <v>-0.2647058823529411</v>
      </c>
      <c r="F14" s="5">
        <f t="shared" si="1"/>
        <v>150</v>
      </c>
      <c r="G14" s="5">
        <f t="shared" si="2"/>
        <v>127.33771764705884</v>
      </c>
      <c r="H14" s="5">
        <f t="shared" si="3"/>
        <v>188.95680000000002</v>
      </c>
    </row>
    <row r="15" spans="1:8" ht="12.75">
      <c r="A15" s="2">
        <f t="shared" si="4"/>
        <v>2550</v>
      </c>
      <c r="B15" s="5">
        <f t="shared" si="5"/>
        <v>150</v>
      </c>
      <c r="C15" s="5">
        <f t="shared" si="6"/>
        <v>129.54360000000003</v>
      </c>
      <c r="D15" s="5">
        <f t="shared" si="7"/>
        <v>188.95680000000002</v>
      </c>
      <c r="E15" s="4">
        <f t="shared" si="0"/>
        <v>-0.25</v>
      </c>
      <c r="F15" s="5">
        <f t="shared" si="1"/>
        <v>150</v>
      </c>
      <c r="G15" s="5">
        <f t="shared" si="2"/>
        <v>129.54360000000003</v>
      </c>
      <c r="H15" s="5">
        <f t="shared" si="3"/>
        <v>188.95680000000002</v>
      </c>
    </row>
    <row r="16" spans="1:8" ht="12.75">
      <c r="A16" s="2">
        <f t="shared" si="4"/>
        <v>2600</v>
      </c>
      <c r="B16" s="5">
        <f t="shared" si="5"/>
        <v>150</v>
      </c>
      <c r="C16" s="5">
        <f t="shared" si="6"/>
        <v>131.7494823529412</v>
      </c>
      <c r="D16" s="5">
        <f t="shared" si="7"/>
        <v>188.95680000000002</v>
      </c>
      <c r="E16" s="4">
        <f t="shared" si="0"/>
        <v>-0.23529411764705888</v>
      </c>
      <c r="F16" s="5">
        <f t="shared" si="1"/>
        <v>150</v>
      </c>
      <c r="G16" s="5">
        <f t="shared" si="2"/>
        <v>131.7494823529412</v>
      </c>
      <c r="H16" s="5">
        <f t="shared" si="3"/>
        <v>188.95680000000002</v>
      </c>
    </row>
    <row r="17" spans="1:8" ht="12.75">
      <c r="A17" s="2">
        <f t="shared" si="4"/>
        <v>2650</v>
      </c>
      <c r="B17" s="5">
        <f t="shared" si="5"/>
        <v>150</v>
      </c>
      <c r="C17" s="5">
        <f t="shared" si="6"/>
        <v>133.95536470588237</v>
      </c>
      <c r="D17" s="5">
        <f t="shared" si="7"/>
        <v>188.95680000000002</v>
      </c>
      <c r="E17" s="4">
        <f t="shared" si="0"/>
        <v>-0.22058823529411764</v>
      </c>
      <c r="F17" s="5">
        <f t="shared" si="1"/>
        <v>150</v>
      </c>
      <c r="G17" s="5">
        <f t="shared" si="2"/>
        <v>133.95536470588237</v>
      </c>
      <c r="H17" s="5">
        <f t="shared" si="3"/>
        <v>188.95680000000002</v>
      </c>
    </row>
    <row r="18" spans="1:8" ht="12.75">
      <c r="A18" s="2">
        <f t="shared" si="4"/>
        <v>2700</v>
      </c>
      <c r="B18" s="5">
        <f t="shared" si="5"/>
        <v>150</v>
      </c>
      <c r="C18" s="5">
        <f t="shared" si="6"/>
        <v>136.16124705882353</v>
      </c>
      <c r="D18" s="5">
        <f t="shared" si="7"/>
        <v>188.95680000000002</v>
      </c>
      <c r="E18" s="4">
        <f t="shared" si="0"/>
        <v>-0.20588235294117652</v>
      </c>
      <c r="F18" s="5">
        <f t="shared" si="1"/>
        <v>150</v>
      </c>
      <c r="G18" s="5">
        <f t="shared" si="2"/>
        <v>136.16124705882353</v>
      </c>
      <c r="H18" s="5">
        <f t="shared" si="3"/>
        <v>188.95680000000002</v>
      </c>
    </row>
    <row r="19" spans="1:8" ht="12.75">
      <c r="A19" s="2">
        <f t="shared" si="4"/>
        <v>2750</v>
      </c>
      <c r="B19" s="5">
        <f t="shared" si="5"/>
        <v>150</v>
      </c>
      <c r="C19" s="5">
        <f t="shared" si="6"/>
        <v>138.36712941176472</v>
      </c>
      <c r="D19" s="5">
        <f t="shared" si="7"/>
        <v>188.95680000000002</v>
      </c>
      <c r="E19" s="4">
        <f t="shared" si="0"/>
        <v>-0.19117647058823528</v>
      </c>
      <c r="F19" s="5">
        <f t="shared" si="1"/>
        <v>150</v>
      </c>
      <c r="G19" s="5">
        <f t="shared" si="2"/>
        <v>138.36712941176472</v>
      </c>
      <c r="H19" s="5">
        <f t="shared" si="3"/>
        <v>188.95680000000002</v>
      </c>
    </row>
    <row r="20" spans="1:8" ht="12.75">
      <c r="A20" s="2">
        <f t="shared" si="4"/>
        <v>2800</v>
      </c>
      <c r="B20" s="5">
        <f t="shared" si="5"/>
        <v>150</v>
      </c>
      <c r="C20" s="5">
        <f t="shared" si="6"/>
        <v>140.57301176470588</v>
      </c>
      <c r="D20" s="5">
        <f t="shared" si="7"/>
        <v>188.95680000000002</v>
      </c>
      <c r="E20" s="4">
        <f t="shared" si="0"/>
        <v>-0.17647058823529416</v>
      </c>
      <c r="F20" s="5">
        <f t="shared" si="1"/>
        <v>150</v>
      </c>
      <c r="G20" s="5">
        <f t="shared" si="2"/>
        <v>140.57301176470588</v>
      </c>
      <c r="H20" s="5">
        <f t="shared" si="3"/>
        <v>188.95680000000002</v>
      </c>
    </row>
    <row r="21" spans="1:8" ht="12.75">
      <c r="A21" s="2">
        <f t="shared" si="4"/>
        <v>2850</v>
      </c>
      <c r="B21" s="5">
        <f t="shared" si="5"/>
        <v>150</v>
      </c>
      <c r="C21" s="5">
        <f t="shared" si="6"/>
        <v>142.77889411764707</v>
      </c>
      <c r="D21" s="5">
        <f t="shared" si="7"/>
        <v>188.95680000000002</v>
      </c>
      <c r="E21" s="4">
        <f t="shared" si="0"/>
        <v>-0.16176470588235292</v>
      </c>
      <c r="F21" s="5">
        <f t="shared" si="1"/>
        <v>150</v>
      </c>
      <c r="G21" s="5">
        <f t="shared" si="2"/>
        <v>142.77889411764707</v>
      </c>
      <c r="H21" s="5">
        <f t="shared" si="3"/>
        <v>188.95680000000002</v>
      </c>
    </row>
    <row r="22" spans="1:8" ht="12.75">
      <c r="A22" s="2">
        <f t="shared" si="4"/>
        <v>2900</v>
      </c>
      <c r="B22" s="5">
        <f t="shared" si="5"/>
        <v>150</v>
      </c>
      <c r="C22" s="5">
        <f t="shared" si="6"/>
        <v>144.98477647058826</v>
      </c>
      <c r="D22" s="5">
        <f t="shared" si="7"/>
        <v>188.95680000000002</v>
      </c>
      <c r="E22" s="4">
        <f t="shared" si="0"/>
        <v>-0.1470588235294118</v>
      </c>
      <c r="F22" s="5">
        <f t="shared" si="1"/>
        <v>150</v>
      </c>
      <c r="G22" s="5">
        <f t="shared" si="2"/>
        <v>144.98477647058826</v>
      </c>
      <c r="H22" s="5">
        <f t="shared" si="3"/>
        <v>188.95680000000002</v>
      </c>
    </row>
    <row r="23" spans="1:8" ht="12.75">
      <c r="A23" s="2">
        <f t="shared" si="4"/>
        <v>2950</v>
      </c>
      <c r="B23" s="5">
        <f t="shared" si="5"/>
        <v>150</v>
      </c>
      <c r="C23" s="5">
        <f t="shared" si="6"/>
        <v>147.19065882352942</v>
      </c>
      <c r="D23" s="5">
        <f t="shared" si="7"/>
        <v>188.95680000000002</v>
      </c>
      <c r="E23" s="4">
        <f t="shared" si="0"/>
        <v>-0.13235294117647056</v>
      </c>
      <c r="F23" s="5">
        <f t="shared" si="1"/>
        <v>150</v>
      </c>
      <c r="G23" s="5">
        <f t="shared" si="2"/>
        <v>147.19065882352942</v>
      </c>
      <c r="H23" s="5">
        <f t="shared" si="3"/>
        <v>188.95680000000002</v>
      </c>
    </row>
    <row r="24" spans="1:8" ht="12.75">
      <c r="A24" s="2">
        <f t="shared" si="4"/>
        <v>3000</v>
      </c>
      <c r="B24" s="5">
        <f t="shared" si="5"/>
        <v>150</v>
      </c>
      <c r="C24" s="5">
        <f t="shared" si="6"/>
        <v>149.3965411764706</v>
      </c>
      <c r="D24" s="5">
        <f t="shared" si="7"/>
        <v>188.95680000000002</v>
      </c>
      <c r="E24" s="4">
        <f t="shared" si="0"/>
        <v>-0.11764705882352944</v>
      </c>
      <c r="F24" s="5">
        <f t="shared" si="1"/>
        <v>150</v>
      </c>
      <c r="G24" s="5">
        <f t="shared" si="2"/>
        <v>149.3965411764706</v>
      </c>
      <c r="H24" s="5">
        <f t="shared" si="3"/>
        <v>188.95680000000002</v>
      </c>
    </row>
    <row r="25" spans="1:8" ht="12.75">
      <c r="A25" s="6">
        <f>3013.7</f>
        <v>3013.7</v>
      </c>
      <c r="B25" s="5">
        <f t="shared" si="5"/>
        <v>150</v>
      </c>
      <c r="C25" s="5">
        <f t="shared" si="6"/>
        <v>150.00095294117648</v>
      </c>
      <c r="D25" s="5">
        <f t="shared" si="7"/>
        <v>188.95680000000002</v>
      </c>
      <c r="E25" s="4">
        <f t="shared" si="0"/>
        <v>-0.1136176470588236</v>
      </c>
      <c r="F25" s="5">
        <f t="shared" si="1"/>
        <v>150</v>
      </c>
      <c r="G25" s="5">
        <f t="shared" si="2"/>
        <v>150.00095294117648</v>
      </c>
      <c r="H25" s="5">
        <f t="shared" si="3"/>
        <v>188.95680000000002</v>
      </c>
    </row>
    <row r="26" spans="1:8" ht="12.75">
      <c r="A26" s="2">
        <f>A24+50</f>
        <v>3050</v>
      </c>
      <c r="B26" s="5">
        <f t="shared" si="5"/>
        <v>150</v>
      </c>
      <c r="C26" s="5">
        <f t="shared" si="6"/>
        <v>151.60242352941177</v>
      </c>
      <c r="D26" s="5">
        <f t="shared" si="7"/>
        <v>188.95680000000002</v>
      </c>
      <c r="E26" s="4">
        <f t="shared" si="0"/>
        <v>-0.1029411764705882</v>
      </c>
      <c r="F26" s="5">
        <f t="shared" si="1"/>
        <v>150</v>
      </c>
      <c r="G26" s="5">
        <f t="shared" si="2"/>
        <v>151.60242352941177</v>
      </c>
      <c r="H26" s="5">
        <f t="shared" si="3"/>
        <v>188.95680000000002</v>
      </c>
    </row>
    <row r="27" spans="1:8" ht="12.75">
      <c r="A27" s="2">
        <f aca="true" t="shared" si="8" ref="A27:A35">A26+50</f>
        <v>3100</v>
      </c>
      <c r="B27" s="5">
        <f t="shared" si="5"/>
        <v>150</v>
      </c>
      <c r="C27" s="5">
        <f t="shared" si="6"/>
        <v>153.80830588235295</v>
      </c>
      <c r="D27" s="5">
        <f t="shared" si="7"/>
        <v>188.95680000000002</v>
      </c>
      <c r="E27" s="4">
        <f t="shared" si="0"/>
        <v>-0.08823529411764708</v>
      </c>
      <c r="F27" s="5">
        <f t="shared" si="1"/>
        <v>150</v>
      </c>
      <c r="G27" s="5">
        <f t="shared" si="2"/>
        <v>153.80830588235295</v>
      </c>
      <c r="H27" s="5">
        <f t="shared" si="3"/>
        <v>188.95680000000002</v>
      </c>
    </row>
    <row r="28" spans="1:8" ht="12.75">
      <c r="A28" s="2">
        <f t="shared" si="8"/>
        <v>3150</v>
      </c>
      <c r="B28" s="5">
        <f t="shared" si="5"/>
        <v>150</v>
      </c>
      <c r="C28" s="5">
        <f t="shared" si="6"/>
        <v>156.0141882352941</v>
      </c>
      <c r="D28" s="5">
        <f t="shared" si="7"/>
        <v>188.95680000000002</v>
      </c>
      <c r="E28" s="4">
        <f t="shared" si="0"/>
        <v>-0.07352941176470584</v>
      </c>
      <c r="F28" s="5">
        <f t="shared" si="1"/>
        <v>150</v>
      </c>
      <c r="G28" s="5">
        <f t="shared" si="2"/>
        <v>156.0141882352941</v>
      </c>
      <c r="H28" s="5">
        <f t="shared" si="3"/>
        <v>188.95680000000002</v>
      </c>
    </row>
    <row r="29" spans="1:8" ht="12.75">
      <c r="A29" s="2">
        <f t="shared" si="8"/>
        <v>3200</v>
      </c>
      <c r="B29" s="5">
        <f t="shared" si="5"/>
        <v>150</v>
      </c>
      <c r="C29" s="5">
        <f t="shared" si="6"/>
        <v>158.2200705882353</v>
      </c>
      <c r="D29" s="5">
        <f t="shared" si="7"/>
        <v>188.95680000000002</v>
      </c>
      <c r="E29" s="4">
        <f t="shared" si="0"/>
        <v>-0.05882352941176472</v>
      </c>
      <c r="F29" s="5">
        <f t="shared" si="1"/>
        <v>150</v>
      </c>
      <c r="G29" s="5">
        <f t="shared" si="2"/>
        <v>158.2200705882353</v>
      </c>
      <c r="H29" s="5">
        <f t="shared" si="3"/>
        <v>188.95680000000002</v>
      </c>
    </row>
    <row r="30" spans="1:8" ht="12.75">
      <c r="A30" s="2">
        <f t="shared" si="8"/>
        <v>3250</v>
      </c>
      <c r="B30" s="5">
        <f t="shared" si="5"/>
        <v>150</v>
      </c>
      <c r="C30" s="5">
        <f t="shared" si="6"/>
        <v>160.4259529411765</v>
      </c>
      <c r="D30" s="5">
        <f t="shared" si="7"/>
        <v>188.95680000000002</v>
      </c>
      <c r="E30" s="4">
        <f t="shared" si="0"/>
        <v>-0.044117647058823484</v>
      </c>
      <c r="F30" s="5">
        <f t="shared" si="1"/>
        <v>150</v>
      </c>
      <c r="G30" s="5">
        <f t="shared" si="2"/>
        <v>160.4259529411765</v>
      </c>
      <c r="H30" s="5">
        <f t="shared" si="3"/>
        <v>188.95680000000002</v>
      </c>
    </row>
    <row r="31" spans="1:8" ht="12.75">
      <c r="A31" s="2">
        <f t="shared" si="8"/>
        <v>3300</v>
      </c>
      <c r="B31" s="5">
        <f t="shared" si="5"/>
        <v>150</v>
      </c>
      <c r="C31" s="5">
        <f t="shared" si="6"/>
        <v>162.63183529411765</v>
      </c>
      <c r="D31" s="5">
        <f t="shared" si="7"/>
        <v>188.95680000000002</v>
      </c>
      <c r="E31" s="4">
        <f t="shared" si="0"/>
        <v>-0.02941176470588236</v>
      </c>
      <c r="F31" s="5">
        <f t="shared" si="1"/>
        <v>150</v>
      </c>
      <c r="G31" s="5">
        <f t="shared" si="2"/>
        <v>162.63183529411765</v>
      </c>
      <c r="H31" s="5">
        <f t="shared" si="3"/>
        <v>188.95680000000002</v>
      </c>
    </row>
    <row r="32" spans="1:8" ht="12.75">
      <c r="A32" s="2">
        <f t="shared" si="8"/>
        <v>3350</v>
      </c>
      <c r="B32" s="5">
        <f t="shared" si="5"/>
        <v>150</v>
      </c>
      <c r="C32" s="5">
        <f t="shared" si="6"/>
        <v>164.83771764705884</v>
      </c>
      <c r="D32" s="5">
        <f t="shared" si="7"/>
        <v>188.95680000000002</v>
      </c>
      <c r="E32" s="4">
        <f t="shared" si="0"/>
        <v>-0.014705882352941124</v>
      </c>
      <c r="F32" s="5">
        <f t="shared" si="1"/>
        <v>150</v>
      </c>
      <c r="G32" s="5">
        <f t="shared" si="2"/>
        <v>164.83771764705884</v>
      </c>
      <c r="H32" s="5">
        <f t="shared" si="3"/>
        <v>188.95680000000002</v>
      </c>
    </row>
    <row r="33" spans="1:8" ht="12.75">
      <c r="A33" s="2">
        <f t="shared" si="8"/>
        <v>3400</v>
      </c>
      <c r="B33" s="5">
        <f t="shared" si="5"/>
        <v>150</v>
      </c>
      <c r="C33" s="5">
        <f t="shared" si="6"/>
        <v>167.0436</v>
      </c>
      <c r="D33" s="5">
        <f t="shared" si="7"/>
        <v>188.95680000000002</v>
      </c>
      <c r="E33" s="4">
        <f t="shared" si="0"/>
        <v>0</v>
      </c>
      <c r="F33" s="5">
        <f t="shared" si="1"/>
        <v>150</v>
      </c>
      <c r="G33" s="5">
        <f t="shared" si="2"/>
        <v>167.0436</v>
      </c>
      <c r="H33" s="5">
        <f t="shared" si="3"/>
        <v>188.95680000000002</v>
      </c>
    </row>
    <row r="34" spans="1:8" ht="12.75">
      <c r="A34" s="2">
        <f t="shared" si="8"/>
        <v>3450</v>
      </c>
      <c r="B34" s="5">
        <f t="shared" si="5"/>
        <v>152.2058823529412</v>
      </c>
      <c r="C34" s="5">
        <f t="shared" si="6"/>
        <v>169.2494823529412</v>
      </c>
      <c r="D34" s="5">
        <f t="shared" si="7"/>
        <v>188.95680000000002</v>
      </c>
      <c r="E34" s="4">
        <f t="shared" si="0"/>
        <v>0.014705882352941124</v>
      </c>
      <c r="F34" s="5">
        <f t="shared" si="1"/>
        <v>152.2058823529412</v>
      </c>
      <c r="G34" s="5">
        <f t="shared" si="2"/>
        <v>169.2494823529412</v>
      </c>
      <c r="H34" s="5">
        <f t="shared" si="3"/>
        <v>188.95680000000002</v>
      </c>
    </row>
    <row r="35" spans="1:8" ht="12.75">
      <c r="A35" s="2">
        <f t="shared" si="8"/>
        <v>3500</v>
      </c>
      <c r="B35" s="5">
        <f t="shared" si="5"/>
        <v>154.41176470588235</v>
      </c>
      <c r="C35" s="5">
        <f t="shared" si="6"/>
        <v>171.45536470588237</v>
      </c>
      <c r="D35" s="5">
        <f t="shared" si="7"/>
        <v>188.95680000000002</v>
      </c>
      <c r="E35" s="4">
        <f t="shared" si="0"/>
        <v>0.02941176470588225</v>
      </c>
      <c r="F35" s="5">
        <f t="shared" si="1"/>
        <v>154.41176470588235</v>
      </c>
      <c r="G35" s="5">
        <f t="shared" si="2"/>
        <v>171.45536470588237</v>
      </c>
      <c r="H35" s="5">
        <f t="shared" si="3"/>
        <v>188.95680000000002</v>
      </c>
    </row>
    <row r="36" spans="1:8" ht="12.75">
      <c r="A36" s="7">
        <v>3510.15</v>
      </c>
      <c r="B36" s="5">
        <f t="shared" si="5"/>
        <v>154.85955882352943</v>
      </c>
      <c r="C36" s="5">
        <f t="shared" si="6"/>
        <v>171.90315882352942</v>
      </c>
      <c r="D36" s="5">
        <f t="shared" si="7"/>
        <v>188.95680000000002</v>
      </c>
      <c r="E36" s="4">
        <f aca="true" t="shared" si="9" ref="E36:E67">A36/3400-1</f>
        <v>0.03239705882352939</v>
      </c>
      <c r="F36" s="5">
        <f aca="true" t="shared" si="10" ref="F36:F67">B36</f>
        <v>154.85955882352943</v>
      </c>
      <c r="G36" s="5">
        <f aca="true" t="shared" si="11" ref="G36:G67">C36</f>
        <v>171.90315882352942</v>
      </c>
      <c r="H36" s="5">
        <f aca="true" t="shared" si="12" ref="H36:H67">D36</f>
        <v>188.95680000000002</v>
      </c>
    </row>
    <row r="37" spans="1:8" ht="12.75">
      <c r="A37" s="2">
        <f>A35+50</f>
        <v>3550</v>
      </c>
      <c r="B37" s="5">
        <f t="shared" si="5"/>
        <v>156.61764705882354</v>
      </c>
      <c r="C37" s="5">
        <f t="shared" si="6"/>
        <v>173.66124705882353</v>
      </c>
      <c r="D37" s="5">
        <f t="shared" si="7"/>
        <v>188.95680000000002</v>
      </c>
      <c r="E37" s="4">
        <f t="shared" si="9"/>
        <v>0.044117647058823595</v>
      </c>
      <c r="F37" s="5">
        <f t="shared" si="10"/>
        <v>156.61764705882354</v>
      </c>
      <c r="G37" s="5">
        <f t="shared" si="11"/>
        <v>173.66124705882353</v>
      </c>
      <c r="H37" s="5">
        <f t="shared" si="12"/>
        <v>188.95680000000002</v>
      </c>
    </row>
    <row r="38" spans="1:8" ht="12.75">
      <c r="A38" s="2">
        <f aca="true" t="shared" si="13" ref="A38:A51">A37+50</f>
        <v>3600</v>
      </c>
      <c r="B38" s="5">
        <f t="shared" si="5"/>
        <v>158.8235294117647</v>
      </c>
      <c r="C38" s="5">
        <f t="shared" si="6"/>
        <v>175.86712941176472</v>
      </c>
      <c r="D38" s="5">
        <f t="shared" si="7"/>
        <v>188.95680000000002</v>
      </c>
      <c r="E38" s="4">
        <f t="shared" si="9"/>
        <v>0.05882352941176472</v>
      </c>
      <c r="F38" s="5">
        <f t="shared" si="10"/>
        <v>158.8235294117647</v>
      </c>
      <c r="G38" s="5">
        <f t="shared" si="11"/>
        <v>175.86712941176472</v>
      </c>
      <c r="H38" s="5">
        <f t="shared" si="12"/>
        <v>188.95680000000002</v>
      </c>
    </row>
    <row r="39" spans="1:8" ht="12.75">
      <c r="A39" s="2">
        <f t="shared" si="13"/>
        <v>3650</v>
      </c>
      <c r="B39" s="5">
        <f t="shared" si="5"/>
        <v>161.02941176470588</v>
      </c>
      <c r="C39" s="5">
        <f t="shared" si="6"/>
        <v>178.07301176470588</v>
      </c>
      <c r="D39" s="5">
        <f t="shared" si="7"/>
        <v>188.95680000000002</v>
      </c>
      <c r="E39" s="4">
        <f t="shared" si="9"/>
        <v>0.07352941176470584</v>
      </c>
      <c r="F39" s="5">
        <f t="shared" si="10"/>
        <v>161.02941176470588</v>
      </c>
      <c r="G39" s="5">
        <f t="shared" si="11"/>
        <v>178.07301176470588</v>
      </c>
      <c r="H39" s="5">
        <f t="shared" si="12"/>
        <v>188.95680000000002</v>
      </c>
    </row>
    <row r="40" spans="1:8" ht="12.75">
      <c r="A40" s="2">
        <f t="shared" si="13"/>
        <v>3700</v>
      </c>
      <c r="B40" s="5">
        <f t="shared" si="5"/>
        <v>163.23529411764707</v>
      </c>
      <c r="C40" s="5">
        <f t="shared" si="6"/>
        <v>180.27889411764707</v>
      </c>
      <c r="D40" s="5">
        <f t="shared" si="7"/>
        <v>188.95680000000002</v>
      </c>
      <c r="E40" s="4">
        <f t="shared" si="9"/>
        <v>0.08823529411764697</v>
      </c>
      <c r="F40" s="5">
        <f t="shared" si="10"/>
        <v>163.23529411764707</v>
      </c>
      <c r="G40" s="5">
        <f t="shared" si="11"/>
        <v>180.27889411764707</v>
      </c>
      <c r="H40" s="5">
        <f t="shared" si="12"/>
        <v>188.95680000000002</v>
      </c>
    </row>
    <row r="41" spans="1:8" ht="12.75">
      <c r="A41" s="2">
        <f t="shared" si="13"/>
        <v>3750</v>
      </c>
      <c r="B41" s="5">
        <f t="shared" si="5"/>
        <v>165.44117647058823</v>
      </c>
      <c r="C41" s="5">
        <f t="shared" si="6"/>
        <v>182.48477647058823</v>
      </c>
      <c r="D41" s="5">
        <f t="shared" si="7"/>
        <v>188.95680000000002</v>
      </c>
      <c r="E41" s="4">
        <f t="shared" si="9"/>
        <v>0.10294117647058831</v>
      </c>
      <c r="F41" s="5">
        <f t="shared" si="10"/>
        <v>165.44117647058823</v>
      </c>
      <c r="G41" s="5">
        <f t="shared" si="11"/>
        <v>182.48477647058823</v>
      </c>
      <c r="H41" s="5">
        <f t="shared" si="12"/>
        <v>188.95680000000002</v>
      </c>
    </row>
    <row r="42" spans="1:8" ht="12.75">
      <c r="A42" s="2">
        <f t="shared" si="13"/>
        <v>3800</v>
      </c>
      <c r="B42" s="5">
        <f t="shared" si="5"/>
        <v>167.64705882352942</v>
      </c>
      <c r="C42" s="5">
        <f t="shared" si="6"/>
        <v>184.69065882352942</v>
      </c>
      <c r="D42" s="5">
        <f t="shared" si="7"/>
        <v>188.95680000000002</v>
      </c>
      <c r="E42" s="4">
        <f t="shared" si="9"/>
        <v>0.11764705882352944</v>
      </c>
      <c r="F42" s="5">
        <f t="shared" si="10"/>
        <v>167.64705882352942</v>
      </c>
      <c r="G42" s="5">
        <f t="shared" si="11"/>
        <v>184.69065882352942</v>
      </c>
      <c r="H42" s="5">
        <f t="shared" si="12"/>
        <v>188.95680000000002</v>
      </c>
    </row>
    <row r="43" spans="1:8" ht="12.75">
      <c r="A43" s="2">
        <f t="shared" si="13"/>
        <v>3850</v>
      </c>
      <c r="B43" s="5">
        <f t="shared" si="5"/>
        <v>169.85294117647058</v>
      </c>
      <c r="C43" s="5">
        <f t="shared" si="6"/>
        <v>186.8965411764706</v>
      </c>
      <c r="D43" s="5">
        <f t="shared" si="7"/>
        <v>188.95680000000002</v>
      </c>
      <c r="E43" s="4">
        <f t="shared" si="9"/>
        <v>0.13235294117647056</v>
      </c>
      <c r="F43" s="5">
        <f t="shared" si="10"/>
        <v>169.85294117647058</v>
      </c>
      <c r="G43" s="5">
        <f t="shared" si="11"/>
        <v>186.8965411764706</v>
      </c>
      <c r="H43" s="5">
        <f t="shared" si="12"/>
        <v>188.95680000000002</v>
      </c>
    </row>
    <row r="44" spans="1:8" ht="12.75">
      <c r="A44" s="2">
        <f t="shared" si="13"/>
        <v>3900</v>
      </c>
      <c r="B44" s="5">
        <f t="shared" si="5"/>
        <v>172.05882352941177</v>
      </c>
      <c r="C44" s="5">
        <f t="shared" si="6"/>
        <v>189.10242352941177</v>
      </c>
      <c r="D44" s="5">
        <f t="shared" si="7"/>
        <v>188.95680000000002</v>
      </c>
      <c r="E44" s="4">
        <f t="shared" si="9"/>
        <v>0.1470588235294117</v>
      </c>
      <c r="F44" s="5">
        <f t="shared" si="10"/>
        <v>172.05882352941177</v>
      </c>
      <c r="G44" s="5">
        <f t="shared" si="11"/>
        <v>189.10242352941177</v>
      </c>
      <c r="H44" s="5">
        <f t="shared" si="12"/>
        <v>188.95680000000002</v>
      </c>
    </row>
    <row r="45" spans="1:8" ht="12.75">
      <c r="A45" s="2">
        <f t="shared" si="13"/>
        <v>3950</v>
      </c>
      <c r="B45" s="5">
        <f t="shared" si="5"/>
        <v>174.26470588235293</v>
      </c>
      <c r="C45" s="5">
        <f t="shared" si="6"/>
        <v>191.30830588235295</v>
      </c>
      <c r="D45" s="5">
        <f t="shared" si="7"/>
        <v>188.95680000000002</v>
      </c>
      <c r="E45" s="4">
        <f t="shared" si="9"/>
        <v>0.16176470588235303</v>
      </c>
      <c r="F45" s="5">
        <f t="shared" si="10"/>
        <v>174.26470588235293</v>
      </c>
      <c r="G45" s="5">
        <f t="shared" si="11"/>
        <v>191.30830588235295</v>
      </c>
      <c r="H45" s="5">
        <f t="shared" si="12"/>
        <v>188.95680000000002</v>
      </c>
    </row>
    <row r="46" spans="1:8" ht="12.75">
      <c r="A46" s="2">
        <f t="shared" si="13"/>
        <v>4000</v>
      </c>
      <c r="B46" s="5">
        <f t="shared" si="5"/>
        <v>176.47058823529412</v>
      </c>
      <c r="C46" s="5">
        <f t="shared" si="6"/>
        <v>193.5141882352941</v>
      </c>
      <c r="D46" s="5">
        <f t="shared" si="7"/>
        <v>188.95680000000002</v>
      </c>
      <c r="E46" s="4">
        <f t="shared" si="9"/>
        <v>0.17647058823529416</v>
      </c>
      <c r="F46" s="5">
        <f t="shared" si="10"/>
        <v>176.47058823529412</v>
      </c>
      <c r="G46" s="5">
        <f t="shared" si="11"/>
        <v>193.5141882352941</v>
      </c>
      <c r="H46" s="5">
        <f t="shared" si="12"/>
        <v>188.95680000000002</v>
      </c>
    </row>
    <row r="47" spans="1:8" ht="12.75">
      <c r="A47" s="2">
        <f t="shared" si="13"/>
        <v>4050</v>
      </c>
      <c r="B47" s="5">
        <f t="shared" si="5"/>
        <v>178.6764705882353</v>
      </c>
      <c r="C47" s="5">
        <f t="shared" si="6"/>
        <v>195.7200705882353</v>
      </c>
      <c r="D47" s="5">
        <f t="shared" si="7"/>
        <v>188.95680000000002</v>
      </c>
      <c r="E47" s="4">
        <f t="shared" si="9"/>
        <v>0.19117647058823528</v>
      </c>
      <c r="F47" s="5">
        <f t="shared" si="10"/>
        <v>178.6764705882353</v>
      </c>
      <c r="G47" s="5">
        <f t="shared" si="11"/>
        <v>195.7200705882353</v>
      </c>
      <c r="H47" s="5">
        <f t="shared" si="12"/>
        <v>188.95680000000002</v>
      </c>
    </row>
    <row r="48" spans="1:8" ht="12.75">
      <c r="A48" s="2">
        <f t="shared" si="13"/>
        <v>4100</v>
      </c>
      <c r="B48" s="5">
        <f t="shared" si="5"/>
        <v>180.88235294117646</v>
      </c>
      <c r="C48" s="5">
        <f t="shared" si="6"/>
        <v>197.9259529411765</v>
      </c>
      <c r="D48" s="5">
        <f t="shared" si="7"/>
        <v>188.95680000000002</v>
      </c>
      <c r="E48" s="4">
        <f t="shared" si="9"/>
        <v>0.2058823529411764</v>
      </c>
      <c r="F48" s="5">
        <f t="shared" si="10"/>
        <v>180.88235294117646</v>
      </c>
      <c r="G48" s="5">
        <f t="shared" si="11"/>
        <v>197.9259529411765</v>
      </c>
      <c r="H48" s="5">
        <f t="shared" si="12"/>
        <v>188.95680000000002</v>
      </c>
    </row>
    <row r="49" spans="1:8" ht="12.75">
      <c r="A49" s="2">
        <f t="shared" si="13"/>
        <v>4150</v>
      </c>
      <c r="B49" s="5">
        <f t="shared" si="5"/>
        <v>183.08823529411765</v>
      </c>
      <c r="C49" s="5">
        <f t="shared" si="6"/>
        <v>200.13183529411765</v>
      </c>
      <c r="D49" s="5">
        <f t="shared" si="7"/>
        <v>188.95680000000002</v>
      </c>
      <c r="E49" s="4">
        <f t="shared" si="9"/>
        <v>0.22058823529411775</v>
      </c>
      <c r="F49" s="5">
        <f t="shared" si="10"/>
        <v>183.08823529411765</v>
      </c>
      <c r="G49" s="5">
        <f t="shared" si="11"/>
        <v>200.13183529411765</v>
      </c>
      <c r="H49" s="5">
        <f t="shared" si="12"/>
        <v>188.95680000000002</v>
      </c>
    </row>
    <row r="50" spans="1:8" ht="12.75">
      <c r="A50" s="2">
        <f t="shared" si="13"/>
        <v>4200</v>
      </c>
      <c r="B50" s="5">
        <f t="shared" si="5"/>
        <v>185.29411764705884</v>
      </c>
      <c r="C50" s="5">
        <f t="shared" si="6"/>
        <v>202.33771764705884</v>
      </c>
      <c r="D50" s="5">
        <f t="shared" si="7"/>
        <v>188.95680000000002</v>
      </c>
      <c r="E50" s="4">
        <f t="shared" si="9"/>
        <v>0.23529411764705888</v>
      </c>
      <c r="F50" s="5">
        <f t="shared" si="10"/>
        <v>185.29411764705884</v>
      </c>
      <c r="G50" s="5">
        <f t="shared" si="11"/>
        <v>202.33771764705884</v>
      </c>
      <c r="H50" s="5">
        <f t="shared" si="12"/>
        <v>188.95680000000002</v>
      </c>
    </row>
    <row r="51" spans="1:8" ht="12.75">
      <c r="A51" s="2">
        <f t="shared" si="13"/>
        <v>4250</v>
      </c>
      <c r="B51" s="5">
        <f t="shared" si="5"/>
        <v>187.5</v>
      </c>
      <c r="C51" s="5">
        <f t="shared" si="6"/>
        <v>204.5436</v>
      </c>
      <c r="D51" s="5">
        <f t="shared" si="7"/>
        <v>188.95680000000002</v>
      </c>
      <c r="E51" s="4">
        <f t="shared" si="9"/>
        <v>0.25</v>
      </c>
      <c r="F51" s="5">
        <f t="shared" si="10"/>
        <v>187.5</v>
      </c>
      <c r="G51" s="5">
        <f t="shared" si="11"/>
        <v>204.5436</v>
      </c>
      <c r="H51" s="5">
        <f t="shared" si="12"/>
        <v>188.95680000000002</v>
      </c>
    </row>
    <row r="52" spans="1:8" ht="12.75">
      <c r="A52" s="6">
        <v>4283</v>
      </c>
      <c r="B52" s="5">
        <f t="shared" si="5"/>
        <v>188.95588235294116</v>
      </c>
      <c r="C52" s="5">
        <f t="shared" si="6"/>
        <v>205.9994823529412</v>
      </c>
      <c r="D52" s="5">
        <f t="shared" si="7"/>
        <v>188.95680000000002</v>
      </c>
      <c r="E52" s="4">
        <f t="shared" si="9"/>
        <v>0.25970588235294123</v>
      </c>
      <c r="F52" s="5">
        <f t="shared" si="10"/>
        <v>188.95588235294116</v>
      </c>
      <c r="G52" s="5">
        <f t="shared" si="11"/>
        <v>205.9994823529412</v>
      </c>
      <c r="H52" s="5">
        <f t="shared" si="12"/>
        <v>188.95680000000002</v>
      </c>
    </row>
    <row r="53" spans="1:8" ht="12.75">
      <c r="A53" s="2">
        <f>A51+50</f>
        <v>4300</v>
      </c>
      <c r="B53" s="5">
        <f t="shared" si="5"/>
        <v>189.70588235294116</v>
      </c>
      <c r="C53" s="5">
        <f t="shared" si="6"/>
        <v>206.7494823529412</v>
      </c>
      <c r="D53" s="5">
        <f t="shared" si="7"/>
        <v>188.95680000000002</v>
      </c>
      <c r="E53" s="4">
        <f t="shared" si="9"/>
        <v>0.2647058823529411</v>
      </c>
      <c r="F53" s="5">
        <f t="shared" si="10"/>
        <v>189.70588235294116</v>
      </c>
      <c r="G53" s="5">
        <f t="shared" si="11"/>
        <v>206.7494823529412</v>
      </c>
      <c r="H53" s="5">
        <f t="shared" si="12"/>
        <v>188.95680000000002</v>
      </c>
    </row>
    <row r="54" spans="1:8" ht="12.75">
      <c r="A54" s="2">
        <f aca="true" t="shared" si="14" ref="A54:A67">A53+50</f>
        <v>4350</v>
      </c>
      <c r="B54" s="5">
        <f t="shared" si="5"/>
        <v>191.91176470588235</v>
      </c>
      <c r="C54" s="5">
        <f t="shared" si="6"/>
        <v>208.95536470588237</v>
      </c>
      <c r="D54" s="5">
        <f t="shared" si="7"/>
        <v>188.95680000000002</v>
      </c>
      <c r="E54" s="4">
        <f t="shared" si="9"/>
        <v>0.27941176470588225</v>
      </c>
      <c r="F54" s="5">
        <f t="shared" si="10"/>
        <v>191.91176470588235</v>
      </c>
      <c r="G54" s="5">
        <f t="shared" si="11"/>
        <v>208.95536470588237</v>
      </c>
      <c r="H54" s="5">
        <f t="shared" si="12"/>
        <v>188.95680000000002</v>
      </c>
    </row>
    <row r="55" spans="1:8" ht="12.75">
      <c r="A55" s="2">
        <f t="shared" si="14"/>
        <v>4400</v>
      </c>
      <c r="B55" s="5">
        <f t="shared" si="5"/>
        <v>194.11764705882354</v>
      </c>
      <c r="C55" s="5">
        <f t="shared" si="6"/>
        <v>211.16124705882353</v>
      </c>
      <c r="D55" s="5">
        <f t="shared" si="7"/>
        <v>188.95680000000002</v>
      </c>
      <c r="E55" s="4">
        <f t="shared" si="9"/>
        <v>0.2941176470588236</v>
      </c>
      <c r="F55" s="5">
        <f t="shared" si="10"/>
        <v>194.11764705882354</v>
      </c>
      <c r="G55" s="5">
        <f t="shared" si="11"/>
        <v>211.16124705882353</v>
      </c>
      <c r="H55" s="5">
        <f t="shared" si="12"/>
        <v>188.95680000000002</v>
      </c>
    </row>
    <row r="56" spans="1:8" ht="12.75">
      <c r="A56" s="2">
        <f t="shared" si="14"/>
        <v>4450</v>
      </c>
      <c r="B56" s="5">
        <f t="shared" si="5"/>
        <v>196.3235294117647</v>
      </c>
      <c r="C56" s="5">
        <f t="shared" si="6"/>
        <v>213.36712941176472</v>
      </c>
      <c r="D56" s="5">
        <f t="shared" si="7"/>
        <v>188.95680000000002</v>
      </c>
      <c r="E56" s="4">
        <f t="shared" si="9"/>
        <v>0.3088235294117647</v>
      </c>
      <c r="F56" s="5">
        <f t="shared" si="10"/>
        <v>196.3235294117647</v>
      </c>
      <c r="G56" s="5">
        <f t="shared" si="11"/>
        <v>213.36712941176472</v>
      </c>
      <c r="H56" s="5">
        <f t="shared" si="12"/>
        <v>188.95680000000002</v>
      </c>
    </row>
    <row r="57" spans="1:8" ht="12.75">
      <c r="A57" s="2">
        <f t="shared" si="14"/>
        <v>4500</v>
      </c>
      <c r="B57" s="5">
        <f t="shared" si="5"/>
        <v>198.52941176470588</v>
      </c>
      <c r="C57" s="5">
        <f t="shared" si="6"/>
        <v>215.57301176470588</v>
      </c>
      <c r="D57" s="5">
        <f t="shared" si="7"/>
        <v>188.95680000000002</v>
      </c>
      <c r="E57" s="4">
        <f t="shared" si="9"/>
        <v>0.32352941176470584</v>
      </c>
      <c r="F57" s="5">
        <f t="shared" si="10"/>
        <v>198.52941176470588</v>
      </c>
      <c r="G57" s="5">
        <f t="shared" si="11"/>
        <v>215.57301176470588</v>
      </c>
      <c r="H57" s="5">
        <f t="shared" si="12"/>
        <v>188.95680000000002</v>
      </c>
    </row>
    <row r="58" spans="1:8" ht="12.75">
      <c r="A58" s="2">
        <f t="shared" si="14"/>
        <v>4550</v>
      </c>
      <c r="B58" s="5">
        <f t="shared" si="5"/>
        <v>200.73529411764707</v>
      </c>
      <c r="C58" s="5">
        <f t="shared" si="6"/>
        <v>217.77889411764707</v>
      </c>
      <c r="D58" s="5">
        <f t="shared" si="7"/>
        <v>188.95680000000002</v>
      </c>
      <c r="E58" s="4">
        <f t="shared" si="9"/>
        <v>0.33823529411764697</v>
      </c>
      <c r="F58" s="5">
        <f t="shared" si="10"/>
        <v>200.73529411764707</v>
      </c>
      <c r="G58" s="5">
        <f t="shared" si="11"/>
        <v>217.77889411764707</v>
      </c>
      <c r="H58" s="5">
        <f t="shared" si="12"/>
        <v>188.95680000000002</v>
      </c>
    </row>
    <row r="59" spans="1:8" ht="12.75">
      <c r="A59" s="2">
        <f t="shared" si="14"/>
        <v>4600</v>
      </c>
      <c r="B59" s="5">
        <f t="shared" si="5"/>
        <v>202.94117647058823</v>
      </c>
      <c r="C59" s="5">
        <f t="shared" si="6"/>
        <v>219.98477647058826</v>
      </c>
      <c r="D59" s="5">
        <f t="shared" si="7"/>
        <v>188.95680000000002</v>
      </c>
      <c r="E59" s="4">
        <f t="shared" si="9"/>
        <v>0.3529411764705883</v>
      </c>
      <c r="F59" s="5">
        <f t="shared" si="10"/>
        <v>202.94117647058823</v>
      </c>
      <c r="G59" s="5">
        <f t="shared" si="11"/>
        <v>219.98477647058826</v>
      </c>
      <c r="H59" s="5">
        <f t="shared" si="12"/>
        <v>188.95680000000002</v>
      </c>
    </row>
    <row r="60" spans="1:8" ht="12.75">
      <c r="A60" s="2">
        <f t="shared" si="14"/>
        <v>4650</v>
      </c>
      <c r="B60" s="5">
        <f t="shared" si="5"/>
        <v>205.14705882352942</v>
      </c>
      <c r="C60" s="5">
        <f t="shared" si="6"/>
        <v>222.19065882352942</v>
      </c>
      <c r="D60" s="5">
        <f t="shared" si="7"/>
        <v>188.95680000000002</v>
      </c>
      <c r="E60" s="4">
        <f t="shared" si="9"/>
        <v>0.36764705882352944</v>
      </c>
      <c r="F60" s="5">
        <f t="shared" si="10"/>
        <v>205.14705882352942</v>
      </c>
      <c r="G60" s="5">
        <f t="shared" si="11"/>
        <v>222.19065882352942</v>
      </c>
      <c r="H60" s="5">
        <f t="shared" si="12"/>
        <v>188.95680000000002</v>
      </c>
    </row>
    <row r="61" spans="1:8" ht="12.75">
      <c r="A61" s="2">
        <f t="shared" si="14"/>
        <v>4700</v>
      </c>
      <c r="B61" s="5">
        <f t="shared" si="5"/>
        <v>207.35294117647058</v>
      </c>
      <c r="C61" s="5">
        <f t="shared" si="6"/>
        <v>224.3965411764706</v>
      </c>
      <c r="D61" s="5">
        <f t="shared" si="7"/>
        <v>188.95680000000002</v>
      </c>
      <c r="E61" s="4">
        <f t="shared" si="9"/>
        <v>0.38235294117647056</v>
      </c>
      <c r="F61" s="5">
        <f t="shared" si="10"/>
        <v>207.35294117647058</v>
      </c>
      <c r="G61" s="5">
        <f t="shared" si="11"/>
        <v>224.3965411764706</v>
      </c>
      <c r="H61" s="5">
        <f t="shared" si="12"/>
        <v>188.95680000000002</v>
      </c>
    </row>
    <row r="62" spans="1:8" ht="12.75">
      <c r="A62" s="2">
        <f t="shared" si="14"/>
        <v>4750</v>
      </c>
      <c r="B62" s="5">
        <f t="shared" si="5"/>
        <v>209.55882352941177</v>
      </c>
      <c r="C62" s="5">
        <f t="shared" si="6"/>
        <v>226.60242352941177</v>
      </c>
      <c r="D62" s="5">
        <f t="shared" si="7"/>
        <v>188.95680000000002</v>
      </c>
      <c r="E62" s="4">
        <f t="shared" si="9"/>
        <v>0.3970588235294117</v>
      </c>
      <c r="F62" s="5">
        <f t="shared" si="10"/>
        <v>209.55882352941177</v>
      </c>
      <c r="G62" s="5">
        <f t="shared" si="11"/>
        <v>226.60242352941177</v>
      </c>
      <c r="H62" s="5">
        <f t="shared" si="12"/>
        <v>188.95680000000002</v>
      </c>
    </row>
    <row r="63" spans="1:8" ht="12.75">
      <c r="A63" s="2">
        <f t="shared" si="14"/>
        <v>4800</v>
      </c>
      <c r="B63" s="5">
        <f t="shared" si="5"/>
        <v>211.76470588235293</v>
      </c>
      <c r="C63" s="5">
        <f t="shared" si="6"/>
        <v>228.80830588235295</v>
      </c>
      <c r="D63" s="5">
        <f t="shared" si="7"/>
        <v>188.95680000000002</v>
      </c>
      <c r="E63" s="4">
        <f t="shared" si="9"/>
        <v>0.41176470588235303</v>
      </c>
      <c r="F63" s="5">
        <f t="shared" si="10"/>
        <v>211.76470588235293</v>
      </c>
      <c r="G63" s="5">
        <f t="shared" si="11"/>
        <v>228.80830588235295</v>
      </c>
      <c r="H63" s="5">
        <f t="shared" si="12"/>
        <v>188.95680000000002</v>
      </c>
    </row>
    <row r="64" spans="1:8" ht="12.75">
      <c r="A64" s="2">
        <f t="shared" si="14"/>
        <v>4850</v>
      </c>
      <c r="B64" s="5">
        <f t="shared" si="5"/>
        <v>213.97058823529412</v>
      </c>
      <c r="C64" s="5">
        <f t="shared" si="6"/>
        <v>231.01418823529414</v>
      </c>
      <c r="D64" s="5">
        <f t="shared" si="7"/>
        <v>188.95680000000002</v>
      </c>
      <c r="E64" s="4">
        <f t="shared" si="9"/>
        <v>0.42647058823529416</v>
      </c>
      <c r="F64" s="5">
        <f t="shared" si="10"/>
        <v>213.97058823529412</v>
      </c>
      <c r="G64" s="5">
        <f t="shared" si="11"/>
        <v>231.01418823529414</v>
      </c>
      <c r="H64" s="5">
        <f t="shared" si="12"/>
        <v>188.95680000000002</v>
      </c>
    </row>
    <row r="65" spans="1:8" ht="12.75">
      <c r="A65" s="2">
        <f t="shared" si="14"/>
        <v>4900</v>
      </c>
      <c r="B65" s="5">
        <f t="shared" si="5"/>
        <v>216.1764705882353</v>
      </c>
      <c r="C65" s="5">
        <f t="shared" si="6"/>
        <v>233.2200705882353</v>
      </c>
      <c r="D65" s="5">
        <f t="shared" si="7"/>
        <v>188.95680000000002</v>
      </c>
      <c r="E65" s="4">
        <f t="shared" si="9"/>
        <v>0.4411764705882353</v>
      </c>
      <c r="F65" s="5">
        <f t="shared" si="10"/>
        <v>216.1764705882353</v>
      </c>
      <c r="G65" s="5">
        <f t="shared" si="11"/>
        <v>233.2200705882353</v>
      </c>
      <c r="H65" s="5">
        <f t="shared" si="12"/>
        <v>188.95680000000002</v>
      </c>
    </row>
    <row r="66" spans="1:8" ht="12.75">
      <c r="A66" s="2">
        <f t="shared" si="14"/>
        <v>4950</v>
      </c>
      <c r="B66" s="5">
        <f t="shared" si="5"/>
        <v>218.38235294117646</v>
      </c>
      <c r="C66" s="5">
        <f t="shared" si="6"/>
        <v>235.4259529411765</v>
      </c>
      <c r="D66" s="5">
        <f t="shared" si="7"/>
        <v>188.95680000000002</v>
      </c>
      <c r="E66" s="4">
        <f t="shared" si="9"/>
        <v>0.4558823529411764</v>
      </c>
      <c r="F66" s="5">
        <f t="shared" si="10"/>
        <v>218.38235294117646</v>
      </c>
      <c r="G66" s="5">
        <f t="shared" si="11"/>
        <v>235.4259529411765</v>
      </c>
      <c r="H66" s="5">
        <f t="shared" si="12"/>
        <v>188.95680000000002</v>
      </c>
    </row>
    <row r="67" spans="1:8" ht="12.75">
      <c r="A67" s="2">
        <f t="shared" si="14"/>
        <v>5000</v>
      </c>
      <c r="B67" s="5">
        <f t="shared" si="5"/>
        <v>220.58823529411765</v>
      </c>
      <c r="C67" s="5">
        <f t="shared" si="6"/>
        <v>237.63183529411765</v>
      </c>
      <c r="D67" s="5">
        <f t="shared" si="7"/>
        <v>188.95680000000002</v>
      </c>
      <c r="E67" s="4">
        <f t="shared" si="9"/>
        <v>0.47058823529411775</v>
      </c>
      <c r="F67" s="5">
        <f t="shared" si="10"/>
        <v>220.58823529411765</v>
      </c>
      <c r="G67" s="5">
        <f t="shared" si="11"/>
        <v>237.63183529411765</v>
      </c>
      <c r="H67" s="5">
        <f t="shared" si="12"/>
        <v>188.95680000000002</v>
      </c>
    </row>
    <row r="68" spans="1:8" ht="12.75">
      <c r="A68" s="2">
        <f aca="true" t="shared" si="15" ref="A68:A74">A67+50</f>
        <v>5050</v>
      </c>
      <c r="B68" s="5">
        <f t="shared" si="5"/>
        <v>222.79411764705884</v>
      </c>
      <c r="C68" s="5">
        <f t="shared" si="6"/>
        <v>239.83771764705884</v>
      </c>
      <c r="D68" s="5">
        <f t="shared" si="7"/>
        <v>188.95680000000002</v>
      </c>
      <c r="E68" s="4">
        <f aca="true" t="shared" si="16" ref="E68:E74">A68/3400-1</f>
        <v>0.4852941176470589</v>
      </c>
      <c r="F68" s="5">
        <f aca="true" t="shared" si="17" ref="F68:F74">B68</f>
        <v>222.79411764705884</v>
      </c>
      <c r="G68" s="5">
        <f aca="true" t="shared" si="18" ref="G68:G74">C68</f>
        <v>239.83771764705884</v>
      </c>
      <c r="H68" s="5">
        <f aca="true" t="shared" si="19" ref="H68:H74">D68</f>
        <v>188.95680000000002</v>
      </c>
    </row>
    <row r="69" spans="1:8" ht="12.75">
      <c r="A69" s="2">
        <f t="shared" si="15"/>
        <v>5100</v>
      </c>
      <c r="B69" s="5">
        <f aca="true" t="shared" si="20" ref="B69:B74">150+MAX((A69-3400)/3400,0)*150</f>
        <v>225</v>
      </c>
      <c r="C69" s="5">
        <f aca="true" t="shared" si="21" ref="C69:C74">150/3400*A69+150*0.035*(1.08*1.08+1.08+1)</f>
        <v>242.04360000000003</v>
      </c>
      <c r="D69" s="5">
        <f aca="true" t="shared" si="22" ref="D69:D74">150*(1+0.08*1.08*1.08+0.08*1.08+0.08)</f>
        <v>188.95680000000002</v>
      </c>
      <c r="E69" s="4">
        <f t="shared" si="16"/>
        <v>0.5</v>
      </c>
      <c r="F69" s="5">
        <f t="shared" si="17"/>
        <v>225</v>
      </c>
      <c r="G69" s="5">
        <f t="shared" si="18"/>
        <v>242.04360000000003</v>
      </c>
      <c r="H69" s="5">
        <f t="shared" si="19"/>
        <v>188.95680000000002</v>
      </c>
    </row>
    <row r="70" spans="1:8" ht="12.75">
      <c r="A70" s="2">
        <f t="shared" si="15"/>
        <v>5150</v>
      </c>
      <c r="B70" s="5">
        <f t="shared" si="20"/>
        <v>227.20588235294116</v>
      </c>
      <c r="C70" s="5">
        <f t="shared" si="21"/>
        <v>244.2494823529412</v>
      </c>
      <c r="D70" s="5">
        <f t="shared" si="22"/>
        <v>188.95680000000002</v>
      </c>
      <c r="E70" s="4">
        <f t="shared" si="16"/>
        <v>0.5147058823529411</v>
      </c>
      <c r="F70" s="5">
        <f t="shared" si="17"/>
        <v>227.20588235294116</v>
      </c>
      <c r="G70" s="5">
        <f t="shared" si="18"/>
        <v>244.2494823529412</v>
      </c>
      <c r="H70" s="5">
        <f t="shared" si="19"/>
        <v>188.95680000000002</v>
      </c>
    </row>
    <row r="71" spans="1:8" ht="12.75">
      <c r="A71" s="2">
        <f t="shared" si="15"/>
        <v>5200</v>
      </c>
      <c r="B71" s="5">
        <f t="shared" si="20"/>
        <v>229.41176470588235</v>
      </c>
      <c r="C71" s="5">
        <f t="shared" si="21"/>
        <v>246.45536470588237</v>
      </c>
      <c r="D71" s="5">
        <f t="shared" si="22"/>
        <v>188.95680000000002</v>
      </c>
      <c r="E71" s="4">
        <f t="shared" si="16"/>
        <v>0.5294117647058822</v>
      </c>
      <c r="F71" s="5">
        <f t="shared" si="17"/>
        <v>229.41176470588235</v>
      </c>
      <c r="G71" s="5">
        <f t="shared" si="18"/>
        <v>246.45536470588237</v>
      </c>
      <c r="H71" s="5">
        <f t="shared" si="19"/>
        <v>188.95680000000002</v>
      </c>
    </row>
    <row r="72" spans="1:8" ht="12.75">
      <c r="A72" s="2">
        <f t="shared" si="15"/>
        <v>5250</v>
      </c>
      <c r="B72" s="5">
        <f t="shared" si="20"/>
        <v>231.61764705882354</v>
      </c>
      <c r="C72" s="5">
        <f t="shared" si="21"/>
        <v>248.66124705882353</v>
      </c>
      <c r="D72" s="5">
        <f t="shared" si="22"/>
        <v>188.95680000000002</v>
      </c>
      <c r="E72" s="4">
        <f t="shared" si="16"/>
        <v>0.5441176470588236</v>
      </c>
      <c r="F72" s="5">
        <f t="shared" si="17"/>
        <v>231.61764705882354</v>
      </c>
      <c r="G72" s="5">
        <f t="shared" si="18"/>
        <v>248.66124705882353</v>
      </c>
      <c r="H72" s="5">
        <f t="shared" si="19"/>
        <v>188.95680000000002</v>
      </c>
    </row>
    <row r="73" spans="1:8" ht="12.75">
      <c r="A73" s="2">
        <f t="shared" si="15"/>
        <v>5300</v>
      </c>
      <c r="B73" s="5">
        <f t="shared" si="20"/>
        <v>233.8235294117647</v>
      </c>
      <c r="C73" s="5">
        <f t="shared" si="21"/>
        <v>250.86712941176472</v>
      </c>
      <c r="D73" s="5">
        <f t="shared" si="22"/>
        <v>188.95680000000002</v>
      </c>
      <c r="E73" s="4">
        <f t="shared" si="16"/>
        <v>0.5588235294117647</v>
      </c>
      <c r="F73" s="5">
        <f t="shared" si="17"/>
        <v>233.8235294117647</v>
      </c>
      <c r="G73" s="5">
        <f t="shared" si="18"/>
        <v>250.86712941176472</v>
      </c>
      <c r="H73" s="5">
        <f t="shared" si="19"/>
        <v>188.95680000000002</v>
      </c>
    </row>
    <row r="74" spans="1:8" ht="12.75">
      <c r="A74" s="2">
        <f t="shared" si="15"/>
        <v>5350</v>
      </c>
      <c r="B74" s="5">
        <f t="shared" si="20"/>
        <v>236.02941176470586</v>
      </c>
      <c r="C74" s="5">
        <f t="shared" si="21"/>
        <v>253.07301176470588</v>
      </c>
      <c r="D74" s="5">
        <f t="shared" si="22"/>
        <v>188.95680000000002</v>
      </c>
      <c r="E74" s="4">
        <f t="shared" si="16"/>
        <v>0.5735294117647058</v>
      </c>
      <c r="F74" s="5">
        <f t="shared" si="17"/>
        <v>236.02941176470586</v>
      </c>
      <c r="G74" s="5">
        <f t="shared" si="18"/>
        <v>253.07301176470588</v>
      </c>
      <c r="H74" s="5">
        <f t="shared" si="19"/>
        <v>188.95680000000002</v>
      </c>
    </row>
  </sheetData>
  <printOptions/>
  <pageMargins left="0.7500000000000001" right="0.7500000000000001" top="1" bottom="1" header="0.5" footer="0.5"/>
  <pageSetup horizontalDpi="600" verticalDpi="600" orientation="portrait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2001-01-27T12:20:59Z</dcterms:created>
  <dcterms:modified xsi:type="dcterms:W3CDTF">2004-03-11T16:39:46Z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