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2.4" sheetId="1" r:id="rId1"/>
  </sheets>
  <externalReferences>
    <externalReference r:id="rId4"/>
  </externalReferences>
  <definedNames>
    <definedName name="_xlnm.Print_Area">'/Documents and Settings\avillanueva\Desktop\Figuras libro\Graficos libro val 2004\[cap. 31. BONOS.xls]BONO ESCRIG'!$A$104:$I$128</definedName>
  </definedNames>
  <calcPr fullCalcOnLoad="1"/>
</workbook>
</file>

<file path=xl/sharedStrings.xml><?xml version="1.0" encoding="utf-8"?>
<sst xmlns="http://schemas.openxmlformats.org/spreadsheetml/2006/main" count="18" uniqueCount="18">
  <si>
    <t>t</t>
  </si>
  <si>
    <t>CF</t>
  </si>
  <si>
    <t>t * CF</t>
  </si>
  <si>
    <t>1/(1+R)^t</t>
  </si>
  <si>
    <t>[2]*[4]</t>
  </si>
  <si>
    <t>[3]*[4]</t>
  </si>
  <si>
    <t>[1]</t>
  </si>
  <si>
    <t>[2]</t>
  </si>
  <si>
    <t>[3]</t>
  </si>
  <si>
    <t>[4]</t>
  </si>
  <si>
    <t>[5]</t>
  </si>
  <si>
    <t>[6]</t>
  </si>
  <si>
    <t>SUMA</t>
  </si>
  <si>
    <t>dividido</t>
  </si>
  <si>
    <t>por</t>
  </si>
  <si>
    <t>=</t>
  </si>
  <si>
    <t>dP / dR =</t>
  </si>
  <si>
    <t>Duración (años) =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</si>
</sst>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8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sz val="9"/>
      <name val="Arial"/>
      <family val="2"/>
    </font>
    <font>
      <sz val="9.25"/>
      <name val="Arial"/>
      <family val="2"/>
    </font>
    <font>
      <b/>
      <sz val="11.5"/>
      <name val="Times"/>
      <family val="1"/>
    </font>
    <font>
      <sz val="8"/>
      <name val="Tms Rmn"/>
      <family val="0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0" fontId="7" fillId="0" borderId="0" xfId="0" applyNumberFormat="1" applyFont="1" applyAlignment="1">
      <alignment horizontal="left"/>
    </xf>
    <xf numFmtId="181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horizontal="right"/>
    </xf>
    <xf numFmtId="4" fontId="7" fillId="0" borderId="3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475"/>
          <c:w val="0.9625"/>
          <c:h val="0.9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'32.4'!$E$6</c:f>
              <c:strCache>
                <c:ptCount val="1"/>
                <c:pt idx="0">
                  <c:v>[5]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'32.4'!$E$7:$E$16</c:f>
              <c:numCache/>
            </c:numRef>
          </c:val>
        </c:ser>
        <c:axId val="12267803"/>
        <c:axId val="43301364"/>
      </c:barChart>
      <c:catAx>
        <c:axId val="12267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3301364"/>
        <c:crosses val="autoZero"/>
        <c:auto val="1"/>
        <c:lblOffset val="100"/>
        <c:noMultiLvlLbl val="0"/>
      </c:catAx>
      <c:valAx>
        <c:axId val="43301364"/>
        <c:scaling>
          <c:orientation val="minMax"/>
          <c:min val="-200"/>
        </c:scaling>
        <c:axPos val="l"/>
        <c:delete val="1"/>
        <c:majorTickMark val="out"/>
        <c:minorTickMark val="none"/>
        <c:tickLblPos val="nextTo"/>
        <c:crossAx val="12267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0.7105</cdr:x>
      <cdr:y>0.91975</cdr:y>
    </cdr:from>
    <cdr:to>
      <cdr:x>0.897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781425" y="2162175"/>
          <a:ext cx="990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1" i="0" u="none" baseline="0"/>
            <a:t>8,11 años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</xdr:row>
      <xdr:rowOff>123825</xdr:rowOff>
    </xdr:from>
    <xdr:to>
      <xdr:col>8</xdr:col>
      <xdr:colOff>704850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142875" y="847725"/>
        <a:ext cx="53340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19</xdr:row>
      <xdr:rowOff>19050</xdr:rowOff>
    </xdr:from>
    <xdr:to>
      <xdr:col>7</xdr:col>
      <xdr:colOff>438150</xdr:colOff>
      <xdr:row>21</xdr:row>
      <xdr:rowOff>66675</xdr:rowOff>
    </xdr:to>
    <xdr:sp>
      <xdr:nvSpPr>
        <xdr:cNvPr id="2" name="AutoShape 2"/>
        <xdr:cNvSpPr>
          <a:spLocks noChangeAspect="1"/>
        </xdr:cNvSpPr>
      </xdr:nvSpPr>
      <xdr:spPr>
        <a:xfrm>
          <a:off x="4229100" y="2609850"/>
          <a:ext cx="142875" cy="31432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31.%20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bonos"/>
      <sheetName val="5 bonos"/>
      <sheetName val="Flechas"/>
      <sheetName val="dur,convex"/>
      <sheetName val="BONO ESCRIG"/>
    </sheetNames>
    <sheetDataSet>
      <sheetData sheetId="4">
        <row r="105">
          <cell r="E105" t="str">
            <v>R =  </v>
          </cell>
          <cell r="F105">
            <v>0.05</v>
          </cell>
        </row>
        <row r="108">
          <cell r="B108" t="str">
            <v>t</v>
          </cell>
          <cell r="C108" t="str">
            <v>CF</v>
          </cell>
          <cell r="D108" t="str">
            <v>t * CF</v>
          </cell>
          <cell r="E108" t="str">
            <v>1/(1+R)^t</v>
          </cell>
          <cell r="F108" t="str">
            <v>[2]*[4]</v>
          </cell>
          <cell r="G108" t="str">
            <v>[3]*[4]</v>
          </cell>
          <cell r="H108" t="str">
            <v>t*(t+1)*CF</v>
          </cell>
          <cell r="I108" t="str">
            <v>[4]*[7]</v>
          </cell>
        </row>
        <row r="109">
          <cell r="B109" t="str">
            <v>[1]</v>
          </cell>
          <cell r="C109" t="str">
            <v>[2]</v>
          </cell>
          <cell r="D109" t="str">
            <v>[3]</v>
          </cell>
          <cell r="E109" t="str">
            <v>[4]</v>
          </cell>
          <cell r="F109" t="str">
            <v>[5]</v>
          </cell>
          <cell r="G109" t="str">
            <v>[6]</v>
          </cell>
          <cell r="H109" t="str">
            <v>[7]</v>
          </cell>
          <cell r="I109" t="str">
            <v>[8]</v>
          </cell>
        </row>
        <row r="111">
          <cell r="B111">
            <v>1</v>
          </cell>
          <cell r="C111">
            <v>50</v>
          </cell>
          <cell r="D111">
            <v>50</v>
          </cell>
          <cell r="E111">
            <v>0.9523809523809523</v>
          </cell>
          <cell r="F111">
            <v>47.61904761904761</v>
          </cell>
          <cell r="G111">
            <v>47.61904761904761</v>
          </cell>
          <cell r="H111">
            <v>100</v>
          </cell>
          <cell r="I111">
            <v>95.23809523809523</v>
          </cell>
        </row>
        <row r="112">
          <cell r="B112">
            <v>2</v>
          </cell>
          <cell r="C112">
            <v>50</v>
          </cell>
          <cell r="D112">
            <v>100</v>
          </cell>
          <cell r="E112">
            <v>0.9070294784580498</v>
          </cell>
          <cell r="F112">
            <v>45.35147392290249</v>
          </cell>
          <cell r="G112">
            <v>90.70294784580499</v>
          </cell>
          <cell r="H112">
            <v>300</v>
          </cell>
          <cell r="I112">
            <v>272.10884353741494</v>
          </cell>
        </row>
        <row r="113">
          <cell r="B113">
            <v>3</v>
          </cell>
          <cell r="C113">
            <v>50</v>
          </cell>
          <cell r="D113">
            <v>150</v>
          </cell>
          <cell r="E113">
            <v>0.863837598531476</v>
          </cell>
          <cell r="F113">
            <v>43.1918799265738</v>
          </cell>
          <cell r="G113">
            <v>129.5756397797214</v>
          </cell>
          <cell r="H113">
            <v>600</v>
          </cell>
          <cell r="I113">
            <v>518.3025591188856</v>
          </cell>
        </row>
        <row r="114">
          <cell r="B114">
            <v>4</v>
          </cell>
          <cell r="C114">
            <v>50</v>
          </cell>
          <cell r="D114">
            <v>200</v>
          </cell>
          <cell r="E114">
            <v>0.822702474791882</v>
          </cell>
          <cell r="F114">
            <v>41.1351237395941</v>
          </cell>
          <cell r="G114">
            <v>164.5404949583764</v>
          </cell>
          <cell r="H114">
            <v>1000</v>
          </cell>
          <cell r="I114">
            <v>822.702474791882</v>
          </cell>
        </row>
        <row r="115">
          <cell r="B115">
            <v>5</v>
          </cell>
          <cell r="C115">
            <v>50</v>
          </cell>
          <cell r="D115">
            <v>250</v>
          </cell>
          <cell r="E115">
            <v>0.783526166468459</v>
          </cell>
          <cell r="F115">
            <v>39.17630832342295</v>
          </cell>
          <cell r="G115">
            <v>195.88154161711475</v>
          </cell>
          <cell r="H115">
            <v>1500</v>
          </cell>
          <cell r="I115">
            <v>1175.2892497026885</v>
          </cell>
        </row>
        <row r="116">
          <cell r="B116">
            <v>6</v>
          </cell>
          <cell r="C116">
            <v>50</v>
          </cell>
          <cell r="D116">
            <v>300</v>
          </cell>
          <cell r="E116">
            <v>0.7462153966366276</v>
          </cell>
          <cell r="F116">
            <v>37.31076983183138</v>
          </cell>
          <cell r="G116">
            <v>223.86461899098828</v>
          </cell>
          <cell r="H116">
            <v>2100</v>
          </cell>
          <cell r="I116">
            <v>1567.052332936918</v>
          </cell>
        </row>
        <row r="117">
          <cell r="B117">
            <v>7</v>
          </cell>
          <cell r="C117">
            <v>50</v>
          </cell>
          <cell r="D117">
            <v>350</v>
          </cell>
          <cell r="E117">
            <v>0.7106813301301215</v>
          </cell>
          <cell r="F117">
            <v>35.53406650650607</v>
          </cell>
          <cell r="G117">
            <v>248.7384655455425</v>
          </cell>
          <cell r="H117">
            <v>2800</v>
          </cell>
          <cell r="I117">
            <v>1989.90772436434</v>
          </cell>
        </row>
        <row r="118">
          <cell r="B118">
            <v>8</v>
          </cell>
          <cell r="C118">
            <v>50</v>
          </cell>
          <cell r="D118">
            <v>400</v>
          </cell>
          <cell r="E118">
            <v>0.6768393620286872</v>
          </cell>
          <cell r="F118">
            <v>33.84196810143436</v>
          </cell>
          <cell r="G118">
            <v>270.7357448114749</v>
          </cell>
          <cell r="H118">
            <v>3600</v>
          </cell>
          <cell r="I118">
            <v>2436.621703303274</v>
          </cell>
        </row>
        <row r="119">
          <cell r="B119">
            <v>9</v>
          </cell>
          <cell r="C119">
            <v>50</v>
          </cell>
          <cell r="D119">
            <v>450</v>
          </cell>
          <cell r="E119">
            <v>0.6446089162177973</v>
          </cell>
          <cell r="F119">
            <v>32.23044581088986</v>
          </cell>
          <cell r="G119">
            <v>290.07401229800877</v>
          </cell>
          <cell r="H119">
            <v>4500</v>
          </cell>
          <cell r="I119">
            <v>2900.7401229800876</v>
          </cell>
        </row>
        <row r="120">
          <cell r="B120">
            <v>10</v>
          </cell>
          <cell r="C120">
            <v>1050</v>
          </cell>
          <cell r="D120">
            <v>10500</v>
          </cell>
          <cell r="E120">
            <v>0.6139132535407593</v>
          </cell>
          <cell r="F120">
            <v>644.6089162177973</v>
          </cell>
          <cell r="G120">
            <v>6446.089162177973</v>
          </cell>
          <cell r="H120">
            <v>115500</v>
          </cell>
          <cell r="I120">
            <v>70906.9807839577</v>
          </cell>
        </row>
        <row r="122">
          <cell r="B122" t="str">
            <v>SUMA</v>
          </cell>
          <cell r="F122">
            <v>1000</v>
          </cell>
          <cell r="G122">
            <v>8107.821675644052</v>
          </cell>
          <cell r="I122">
            <v>82684.94388993128</v>
          </cell>
        </row>
        <row r="124">
          <cell r="G124" t="str">
            <v>dividido</v>
          </cell>
          <cell r="I124" t="str">
            <v>dividido</v>
          </cell>
        </row>
        <row r="125">
          <cell r="G125" t="str">
            <v>por</v>
          </cell>
          <cell r="I125" t="str">
            <v>por</v>
          </cell>
        </row>
        <row r="126">
          <cell r="G126">
            <v>1.05</v>
          </cell>
          <cell r="I126" t="str">
            <v>(1,05)^2</v>
          </cell>
        </row>
        <row r="127">
          <cell r="G127" t="str">
            <v>=</v>
          </cell>
          <cell r="I127" t="str">
            <v>=</v>
          </cell>
        </row>
        <row r="128">
          <cell r="F128" t="str">
            <v>dP / dR =</v>
          </cell>
          <cell r="G128">
            <v>7721.734929184811</v>
          </cell>
          <cell r="H128" t="str">
            <v>d2P / dR2 =</v>
          </cell>
          <cell r="I128">
            <v>74997.68153281747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J6" sqref="J6"/>
    </sheetView>
  </sheetViews>
  <sheetFormatPr defaultColWidth="11.421875" defaultRowHeight="12.75"/>
  <cols>
    <col min="1" max="1" width="6.7109375" style="1" customWidth="1"/>
    <col min="2" max="2" width="5.7109375" style="1" customWidth="1"/>
    <col min="3" max="3" width="6.140625" style="1" customWidth="1"/>
    <col min="4" max="4" width="9.140625" style="1" customWidth="1"/>
    <col min="5" max="5" width="9.8515625" style="1" customWidth="1"/>
    <col min="6" max="6" width="8.8515625" style="1" customWidth="1"/>
    <col min="7" max="12" width="12.57421875" style="1" customWidth="1"/>
    <col min="13" max="13" width="9.140625" style="1" customWidth="1"/>
    <col min="14" max="16384" width="12.57421875" style="1" customWidth="1"/>
  </cols>
  <sheetData>
    <row r="1" spans="4:5" ht="10.5">
      <c r="D1" s="2"/>
      <c r="E1" s="3"/>
    </row>
    <row r="4" ht="10.5">
      <c r="D4" s="4">
        <v>0.05</v>
      </c>
    </row>
    <row r="5" spans="1:6" s="2" customFormat="1" ht="10.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s="2" customFormat="1" ht="10.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</row>
    <row r="7" spans="1:6" ht="10.5">
      <c r="A7" s="6">
        <v>1</v>
      </c>
      <c r="B7" s="5">
        <v>50</v>
      </c>
      <c r="C7" s="5">
        <f aca="true" t="shared" si="0" ref="C7:C16">A7*B7</f>
        <v>50</v>
      </c>
      <c r="D7" s="7">
        <f aca="true" t="shared" si="1" ref="D7:D16">1/((1+$D$4)^A7)</f>
        <v>0.9523809523809523</v>
      </c>
      <c r="E7" s="8">
        <f aca="true" t="shared" si="2" ref="E7:E16">D7*B7</f>
        <v>47.61904761904761</v>
      </c>
      <c r="F7" s="8">
        <f aca="true" t="shared" si="3" ref="F7:F16">C7*D7</f>
        <v>47.61904761904761</v>
      </c>
    </row>
    <row r="8" spans="1:6" ht="10.5">
      <c r="A8" s="6">
        <v>2</v>
      </c>
      <c r="B8" s="5">
        <f aca="true" t="shared" si="4" ref="B8:B15">B7</f>
        <v>50</v>
      </c>
      <c r="C8" s="5">
        <f t="shared" si="0"/>
        <v>100</v>
      </c>
      <c r="D8" s="7">
        <f t="shared" si="1"/>
        <v>0.9070294784580498</v>
      </c>
      <c r="E8" s="8">
        <f t="shared" si="2"/>
        <v>45.35147392290249</v>
      </c>
      <c r="F8" s="8">
        <f t="shared" si="3"/>
        <v>90.70294784580499</v>
      </c>
    </row>
    <row r="9" spans="1:6" ht="10.5">
      <c r="A9" s="6">
        <v>3</v>
      </c>
      <c r="B9" s="5">
        <f t="shared" si="4"/>
        <v>50</v>
      </c>
      <c r="C9" s="5">
        <f t="shared" si="0"/>
        <v>150</v>
      </c>
      <c r="D9" s="7">
        <f t="shared" si="1"/>
        <v>0.863837598531476</v>
      </c>
      <c r="E9" s="8">
        <f t="shared" si="2"/>
        <v>43.1918799265738</v>
      </c>
      <c r="F9" s="8">
        <f t="shared" si="3"/>
        <v>129.5756397797214</v>
      </c>
    </row>
    <row r="10" spans="1:6" ht="10.5">
      <c r="A10" s="6">
        <v>4</v>
      </c>
      <c r="B10" s="5">
        <f t="shared" si="4"/>
        <v>50</v>
      </c>
      <c r="C10" s="5">
        <f t="shared" si="0"/>
        <v>200</v>
      </c>
      <c r="D10" s="7">
        <f t="shared" si="1"/>
        <v>0.822702474791882</v>
      </c>
      <c r="E10" s="8">
        <f t="shared" si="2"/>
        <v>41.1351237395941</v>
      </c>
      <c r="F10" s="8">
        <f t="shared" si="3"/>
        <v>164.5404949583764</v>
      </c>
    </row>
    <row r="11" spans="1:6" ht="10.5">
      <c r="A11" s="6">
        <v>5</v>
      </c>
      <c r="B11" s="5">
        <f t="shared" si="4"/>
        <v>50</v>
      </c>
      <c r="C11" s="5">
        <f t="shared" si="0"/>
        <v>250</v>
      </c>
      <c r="D11" s="7">
        <f t="shared" si="1"/>
        <v>0.783526166468459</v>
      </c>
      <c r="E11" s="8">
        <f t="shared" si="2"/>
        <v>39.17630832342295</v>
      </c>
      <c r="F11" s="8">
        <f t="shared" si="3"/>
        <v>195.88154161711475</v>
      </c>
    </row>
    <row r="12" spans="1:6" ht="10.5">
      <c r="A12" s="6">
        <v>6</v>
      </c>
      <c r="B12" s="5">
        <f t="shared" si="4"/>
        <v>50</v>
      </c>
      <c r="C12" s="5">
        <f t="shared" si="0"/>
        <v>300</v>
      </c>
      <c r="D12" s="7">
        <f t="shared" si="1"/>
        <v>0.7462153966366276</v>
      </c>
      <c r="E12" s="8">
        <f t="shared" si="2"/>
        <v>37.31076983183138</v>
      </c>
      <c r="F12" s="8">
        <f t="shared" si="3"/>
        <v>223.86461899098828</v>
      </c>
    </row>
    <row r="13" spans="1:6" ht="10.5">
      <c r="A13" s="6">
        <v>7</v>
      </c>
      <c r="B13" s="5">
        <f t="shared" si="4"/>
        <v>50</v>
      </c>
      <c r="C13" s="5">
        <f t="shared" si="0"/>
        <v>350</v>
      </c>
      <c r="D13" s="7">
        <f t="shared" si="1"/>
        <v>0.7106813301301215</v>
      </c>
      <c r="E13" s="8">
        <f t="shared" si="2"/>
        <v>35.53406650650607</v>
      </c>
      <c r="F13" s="8">
        <f t="shared" si="3"/>
        <v>248.7384655455425</v>
      </c>
    </row>
    <row r="14" spans="1:6" ht="10.5">
      <c r="A14" s="6">
        <v>8</v>
      </c>
      <c r="B14" s="5">
        <f t="shared" si="4"/>
        <v>50</v>
      </c>
      <c r="C14" s="5">
        <f t="shared" si="0"/>
        <v>400</v>
      </c>
      <c r="D14" s="7">
        <f t="shared" si="1"/>
        <v>0.6768393620286872</v>
      </c>
      <c r="E14" s="8">
        <f t="shared" si="2"/>
        <v>33.84196810143436</v>
      </c>
      <c r="F14" s="8">
        <f t="shared" si="3"/>
        <v>270.7357448114749</v>
      </c>
    </row>
    <row r="15" spans="1:6" ht="10.5">
      <c r="A15" s="6">
        <v>9</v>
      </c>
      <c r="B15" s="5">
        <f t="shared" si="4"/>
        <v>50</v>
      </c>
      <c r="C15" s="5">
        <f t="shared" si="0"/>
        <v>450</v>
      </c>
      <c r="D15" s="7">
        <f t="shared" si="1"/>
        <v>0.6446089162177973</v>
      </c>
      <c r="E15" s="8">
        <f t="shared" si="2"/>
        <v>32.23044581088986</v>
      </c>
      <c r="F15" s="8">
        <f t="shared" si="3"/>
        <v>290.07401229800877</v>
      </c>
    </row>
    <row r="16" spans="1:6" ht="10.5">
      <c r="A16" s="6">
        <v>10</v>
      </c>
      <c r="B16" s="5">
        <v>1050</v>
      </c>
      <c r="C16" s="5">
        <f t="shared" si="0"/>
        <v>10500</v>
      </c>
      <c r="D16" s="7">
        <f t="shared" si="1"/>
        <v>0.6139132535407593</v>
      </c>
      <c r="E16" s="8">
        <f t="shared" si="2"/>
        <v>644.6089162177973</v>
      </c>
      <c r="F16" s="8">
        <f t="shared" si="3"/>
        <v>6446.089162177973</v>
      </c>
    </row>
    <row r="17" spans="1:6" ht="10.5">
      <c r="A17" s="9" t="s">
        <v>12</v>
      </c>
      <c r="B17" s="5"/>
      <c r="C17" s="5"/>
      <c r="E17" s="8">
        <f>SUM(E7:E16)</f>
        <v>1000</v>
      </c>
      <c r="F17" s="8">
        <f>SUM(F7:F16)</f>
        <v>8107.821675644052</v>
      </c>
    </row>
    <row r="18" spans="2:3" ht="10.5">
      <c r="B18" s="5"/>
      <c r="C18" s="5"/>
    </row>
    <row r="19" spans="2:6" ht="10.5">
      <c r="B19" s="5"/>
      <c r="C19" s="5"/>
      <c r="F19" s="10" t="s">
        <v>13</v>
      </c>
    </row>
    <row r="20" spans="1:6" s="2" customFormat="1" ht="10.5">
      <c r="A20" s="1"/>
      <c r="B20" s="1"/>
      <c r="C20" s="1"/>
      <c r="D20" s="1"/>
      <c r="E20" s="1"/>
      <c r="F20" s="10" t="s">
        <v>14</v>
      </c>
    </row>
    <row r="21" spans="1:6" s="2" customFormat="1" ht="10.5">
      <c r="A21" s="1"/>
      <c r="B21" s="1"/>
      <c r="C21" s="1"/>
      <c r="D21" s="1"/>
      <c r="E21" s="1"/>
      <c r="F21" s="1">
        <f>1+D4</f>
        <v>1.05</v>
      </c>
    </row>
    <row r="22" spans="1:6" s="9" customFormat="1" ht="10.5">
      <c r="A22" s="1"/>
      <c r="B22" s="1"/>
      <c r="C22" s="1"/>
      <c r="D22" s="1"/>
      <c r="E22" s="1"/>
      <c r="F22" s="9" t="s">
        <v>15</v>
      </c>
    </row>
    <row r="23" spans="5:6" ht="10.5">
      <c r="E23" s="9" t="s">
        <v>16</v>
      </c>
      <c r="F23" s="8">
        <f>F17/F21</f>
        <v>7721.734929184811</v>
      </c>
    </row>
    <row r="24" spans="5:6" ht="10.5">
      <c r="E24" s="9"/>
      <c r="F24" s="8"/>
    </row>
    <row r="25" spans="4:6" ht="10.5">
      <c r="D25" s="11"/>
      <c r="E25" s="12" t="s">
        <v>17</v>
      </c>
      <c r="F25" s="13">
        <f>F23/E17*F21</f>
        <v>8.107821675644052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2004-02-12T09:51:42Z</dcterms:created>
  <dcterms:modified xsi:type="dcterms:W3CDTF">2004-03-11T16:28:44Z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