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4" sheetId="1" r:id="rId1"/>
  </sheets>
  <definedNames>
    <definedName name="_xlnm.Print_Area" localSheetId="0">'30.4'!$A$1:$R$60</definedName>
    <definedName name="casa" localSheetId="0">'30.4'!$A$1:$R$60</definedName>
  </definedNames>
  <calcPr fullCalcOnLoad="1"/>
</workbook>
</file>

<file path=xl/sharedStrings.xml><?xml version="1.0" encoding="utf-8"?>
<sst xmlns="http://schemas.openxmlformats.org/spreadsheetml/2006/main" count="58" uniqueCount="51">
  <si>
    <t>r=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</si>
  <si>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</si>
  <si>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</si>
  <si>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</si>
  <si>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</si>
  <si>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</si>
  <si>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</si>
  <si>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</si>
  <si>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</si>
  <si>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</si>
  <si>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</si>
  <si>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</si>
  <si>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>CASH - FLOW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</si>
  <si>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</si>
  <si>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</si>
  <si>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</si>
  <si>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</si>
  <si>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</si>
  <si>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</si>
  <si>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</si>
  <si>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</si>
  <si>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</si>
  <si>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</si>
  <si>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</si>
  <si>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</si>
  <si>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</si>
  <si>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</si>
  <si>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</si>
  <si>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</si>
  <si>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</si>
  <si>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</si>
  <si>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</si>
  <si>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</si>
  <si>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</si>
  <si>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>Materiales (60% de V)</t>
  </si>
  <si>
    <t>Net income</t>
  </si>
  <si>
    <t>Dividends paid</t>
  </si>
  <si>
    <t>Retained earnings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</si>
  <si>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</si>
  <si>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</si>
  <si>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</si>
  <si>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</si>
  <si>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</si>
  <si>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</si>
  <si>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</si>
  <si>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</si>
  <si>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</si>
  <si>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Debt with cash 140</t>
  </si>
  <si>
    <t>equity without dividends</t>
  </si>
  <si>
    <t>Compras</t>
  </si>
  <si>
    <t>FCF. compras = 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</si>
</sst>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0"/>
    <numFmt numFmtId="180" formatCode="0.0000"/>
    <numFmt numFmtId="181" formatCode="m/yy"/>
    <numFmt numFmtId="182" formatCode="#,##0.0_ ;[Red]\-#,##0.0\ "/>
    <numFmt numFmtId="183" formatCode="0.00000"/>
    <numFmt numFmtId="184" formatCode="0.0000%"/>
    <numFmt numFmtId="185" formatCode="#,##0_ ;[Red]\-#,##0\ 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10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ms Rmn"/>
                <a:ea typeface="Tms Rmn"/>
                <a:cs typeface="Tms Rmn"/>
              </a:rPr>
              <a:t>Compras</a:t>
            </a:r>
          </a:p>
        </c:rich>
      </c:tx>
      <c:layout/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.0175"/>
          <c:y val="0"/>
          <c:w val="0.9807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'30.4'!$A$60</c:f>
              <c:strCache>
                <c:ptCount val="1"/>
                <c:pt idx="0">
                  <c:v>Compras</c:v>
                </c:pt>
              </c:strCache>
            </c:strRef>
          </c:tx>
          <c:spPr>
            <a:solidFill>
              <a:srgbClr val="00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'30.4'!$N$2:$CT$2</c:f>
              <c:strCache/>
            </c:strRef>
          </c:cat>
          <c:val>
            <c:numRef>
              <c:f>'30.4'!$N$60:$CT$60</c:f>
              <c:numCache/>
            </c:numRef>
          </c:val>
        </c:ser>
        <c:axId val="8576459"/>
        <c:axId val="10079268"/>
      </c:barChart>
      <c:dateAx>
        <c:axId val="8576459"/>
        <c:scaling>
          <c:orientation val="minMax"/>
          <c:max val="1330"/>
          <c:min val="1246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10079268"/>
        <c:crosses val="autoZero"/>
        <c:auto val="0"/>
        <c:majorUnit val="12"/>
        <c:majorTimeUnit val="months"/>
        <c:minorUnit val="1"/>
        <c:minorTimeUnit val="months"/>
        <c:noMultiLvlLbl val="0"/>
      </c:dateAx>
      <c:valAx>
        <c:axId val="10079268"/>
        <c:scaling>
          <c:orientation val="minMax"/>
          <c:max val="45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9</xdr:col>
      <xdr:colOff>438150</xdr:colOff>
      <xdr:row>19</xdr:row>
      <xdr:rowOff>76200</xdr:rowOff>
    </xdr:to>
    <xdr:graphicFrame>
      <xdr:nvGraphicFramePr>
        <xdr:cNvPr id="1" name="Chart 9"/>
        <xdr:cNvGraphicFramePr/>
      </xdr:nvGraphicFramePr>
      <xdr:xfrm>
        <a:off x="333375" y="266700"/>
        <a:ext cx="828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0"/>
  <sheetViews>
    <sheetView tabSelected="1" workbookViewId="0" topLeftCell="A1">
      <selection activeCell="D21" sqref="D21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5" t="s">
        <v>38</v>
      </c>
      <c r="B1" s="24">
        <v>0.01</v>
      </c>
      <c r="C1" s="8"/>
      <c r="D1" s="8" t="s">
        <v>0</v>
      </c>
      <c r="E1" s="26">
        <v>0.005</v>
      </c>
      <c r="F1" s="8"/>
      <c r="G1" s="7" t="s">
        <v>3</v>
      </c>
      <c r="H1" s="8"/>
      <c r="I1" s="8"/>
      <c r="J1" s="8"/>
      <c r="K1" s="8" t="s">
        <v>1</v>
      </c>
      <c r="L1" s="24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2:99" ht="12.75">
      <c r="B2" s="28">
        <v>36099</v>
      </c>
      <c r="C2" s="28">
        <v>36129</v>
      </c>
      <c r="D2" s="28">
        <v>36160</v>
      </c>
      <c r="E2" s="28">
        <v>36191</v>
      </c>
      <c r="F2" s="28">
        <v>36219</v>
      </c>
      <c r="G2" s="28">
        <v>36250</v>
      </c>
      <c r="H2" s="28">
        <v>36280</v>
      </c>
      <c r="I2" s="28">
        <v>36311</v>
      </c>
      <c r="J2" s="28">
        <v>36341</v>
      </c>
      <c r="K2" s="28">
        <v>36372</v>
      </c>
      <c r="L2" s="28">
        <v>36403</v>
      </c>
      <c r="M2" s="28">
        <v>36433</v>
      </c>
      <c r="N2" s="28">
        <v>36464</v>
      </c>
      <c r="O2" s="28">
        <v>36494</v>
      </c>
      <c r="P2" s="28">
        <v>36525</v>
      </c>
      <c r="Q2" s="28">
        <v>36556</v>
      </c>
      <c r="R2" s="28">
        <v>36585</v>
      </c>
      <c r="S2" s="28">
        <v>36616</v>
      </c>
      <c r="T2" s="28">
        <v>36646</v>
      </c>
      <c r="U2" s="28">
        <v>36677</v>
      </c>
      <c r="V2" s="28">
        <v>36707</v>
      </c>
      <c r="W2" s="28">
        <v>36738</v>
      </c>
      <c r="X2" s="28">
        <v>36769</v>
      </c>
      <c r="Y2" s="28">
        <v>36799</v>
      </c>
      <c r="Z2" s="28">
        <v>36830</v>
      </c>
      <c r="AA2" s="28">
        <v>36860</v>
      </c>
      <c r="AB2" s="28">
        <v>36891</v>
      </c>
      <c r="AC2" s="28">
        <v>36922</v>
      </c>
      <c r="AD2" s="28">
        <v>36950</v>
      </c>
      <c r="AE2" s="28">
        <v>36981</v>
      </c>
      <c r="AF2" s="28">
        <v>37011</v>
      </c>
      <c r="AG2" s="28">
        <v>37042</v>
      </c>
      <c r="AH2" s="28">
        <v>37072</v>
      </c>
      <c r="AI2" s="28">
        <v>37103</v>
      </c>
      <c r="AJ2" s="28">
        <v>37134</v>
      </c>
      <c r="AK2" s="28">
        <v>37164</v>
      </c>
      <c r="AL2" s="28">
        <v>37195</v>
      </c>
      <c r="AM2" s="28">
        <v>37225</v>
      </c>
      <c r="AN2" s="28">
        <v>37256</v>
      </c>
      <c r="AO2" s="28">
        <v>37287</v>
      </c>
      <c r="AP2" s="28">
        <v>37315</v>
      </c>
      <c r="AQ2" s="28">
        <v>37346</v>
      </c>
      <c r="AR2" s="28">
        <v>37376</v>
      </c>
      <c r="AS2" s="28">
        <v>37407</v>
      </c>
      <c r="AT2" s="28">
        <v>37437</v>
      </c>
      <c r="AU2" s="28">
        <v>37468</v>
      </c>
      <c r="AV2" s="28">
        <v>37499</v>
      </c>
      <c r="AW2" s="28">
        <v>37529</v>
      </c>
      <c r="AX2" s="28">
        <v>37560</v>
      </c>
      <c r="AY2" s="28">
        <v>37590</v>
      </c>
      <c r="AZ2" s="28">
        <v>37621</v>
      </c>
      <c r="BA2" s="28">
        <v>37652</v>
      </c>
      <c r="BB2" s="28">
        <v>37680</v>
      </c>
      <c r="BC2" s="28">
        <v>37711</v>
      </c>
      <c r="BD2" s="28">
        <v>37741</v>
      </c>
      <c r="BE2" s="28">
        <v>37772</v>
      </c>
      <c r="BF2" s="28">
        <v>37802</v>
      </c>
      <c r="BG2" s="28">
        <v>37833</v>
      </c>
      <c r="BH2" s="28">
        <v>37864</v>
      </c>
      <c r="BI2" s="28">
        <v>37894</v>
      </c>
      <c r="BJ2" s="28">
        <v>37925</v>
      </c>
      <c r="BK2" s="28">
        <v>37955</v>
      </c>
      <c r="BL2" s="28">
        <v>37986</v>
      </c>
      <c r="BM2" s="28">
        <v>38017</v>
      </c>
      <c r="BN2" s="28">
        <v>38046</v>
      </c>
      <c r="BO2" s="28">
        <v>38077</v>
      </c>
      <c r="BP2" s="28">
        <v>38107</v>
      </c>
      <c r="BQ2" s="28">
        <v>38138</v>
      </c>
      <c r="BR2" s="28">
        <v>38168</v>
      </c>
      <c r="BS2" s="28">
        <v>38199</v>
      </c>
      <c r="BT2" s="28">
        <v>38230</v>
      </c>
      <c r="BU2" s="28">
        <v>38260</v>
      </c>
      <c r="BV2" s="28">
        <v>38291</v>
      </c>
      <c r="BW2" s="28">
        <v>38321</v>
      </c>
      <c r="BX2" s="28">
        <v>38352</v>
      </c>
      <c r="BY2" s="28">
        <v>38383</v>
      </c>
      <c r="BZ2" s="28">
        <v>38411</v>
      </c>
      <c r="CA2" s="28">
        <v>38442</v>
      </c>
      <c r="CB2" s="28">
        <v>38472</v>
      </c>
      <c r="CC2" s="28">
        <v>38503</v>
      </c>
      <c r="CD2" s="28">
        <v>38533</v>
      </c>
      <c r="CE2" s="28">
        <v>38564</v>
      </c>
      <c r="CF2" s="28">
        <v>38595</v>
      </c>
      <c r="CG2" s="28">
        <v>38625</v>
      </c>
      <c r="CH2" s="28">
        <v>38656</v>
      </c>
      <c r="CI2" s="28">
        <v>38686</v>
      </c>
      <c r="CJ2" s="28">
        <v>38717</v>
      </c>
      <c r="CK2" s="28">
        <v>38748</v>
      </c>
      <c r="CL2" s="28">
        <v>38776</v>
      </c>
      <c r="CM2" s="28">
        <v>38807</v>
      </c>
      <c r="CN2" s="28">
        <v>38837</v>
      </c>
      <c r="CO2" s="28">
        <v>38868</v>
      </c>
      <c r="CP2" s="28">
        <v>38898</v>
      </c>
      <c r="CQ2" s="28">
        <v>38929</v>
      </c>
      <c r="CR2" s="28">
        <v>38960</v>
      </c>
      <c r="CS2" s="28">
        <v>38990</v>
      </c>
      <c r="CT2" s="28">
        <v>39021</v>
      </c>
      <c r="CU2" t="s">
        <v>2</v>
      </c>
    </row>
    <row r="3" spans="1:100" ht="12.75">
      <c r="A3" t="s">
        <v>14</v>
      </c>
      <c r="B3" s="1"/>
      <c r="C3" s="1">
        <f aca="true" t="shared" si="0" ref="C3:M3">IF(140+C4+C5+C6&lt;C9+C11,C9+C11-C4-C5-C6,140)</f>
        <v>140</v>
      </c>
      <c r="D3" s="1">
        <f t="shared" si="0"/>
        <v>140</v>
      </c>
      <c r="E3" s="1">
        <f t="shared" si="0"/>
        <v>140</v>
      </c>
      <c r="F3" s="1">
        <f t="shared" si="0"/>
        <v>140</v>
      </c>
      <c r="G3" s="1">
        <f t="shared" si="0"/>
        <v>140</v>
      </c>
      <c r="H3" s="1">
        <f t="shared" si="0"/>
        <v>140</v>
      </c>
      <c r="I3" s="1">
        <f t="shared" si="0"/>
        <v>140</v>
      </c>
      <c r="J3" s="1">
        <f t="shared" si="0"/>
        <v>140</v>
      </c>
      <c r="K3" s="1">
        <f t="shared" si="0"/>
        <v>140</v>
      </c>
      <c r="L3" s="1">
        <f t="shared" si="0"/>
        <v>140</v>
      </c>
      <c r="M3" s="1">
        <f t="shared" si="0"/>
        <v>140</v>
      </c>
      <c r="N3" s="1">
        <f>IF(140+N4+N5+N6&lt;N9+N11,N9+N11-N4-N5-N6,140)</f>
        <v>140</v>
      </c>
      <c r="O3" s="1">
        <f>IF(140+O4+O5+O6&lt;O9+O11,O9+O11-O4-O5-O6,140)</f>
        <v>140</v>
      </c>
      <c r="P3" s="1">
        <f aca="true" t="shared" si="1" ref="P3:CA3">IF(140+P4+P5+P6&lt;P9+P11,P9+P11-P4-P5-P6,140)</f>
        <v>140</v>
      </c>
      <c r="Q3" s="1">
        <f t="shared" si="1"/>
        <v>140</v>
      </c>
      <c r="R3" s="1">
        <f t="shared" si="1"/>
        <v>140</v>
      </c>
      <c r="S3" s="1">
        <f t="shared" si="1"/>
        <v>140</v>
      </c>
      <c r="T3" s="1">
        <f t="shared" si="1"/>
        <v>140</v>
      </c>
      <c r="U3" s="1">
        <f t="shared" si="1"/>
        <v>140</v>
      </c>
      <c r="V3" s="1">
        <f t="shared" si="1"/>
        <v>140</v>
      </c>
      <c r="W3" s="1">
        <f t="shared" si="1"/>
        <v>140</v>
      </c>
      <c r="X3" s="1">
        <f t="shared" si="1"/>
        <v>140</v>
      </c>
      <c r="Y3" s="1">
        <f t="shared" si="1"/>
        <v>140</v>
      </c>
      <c r="Z3" s="1">
        <f t="shared" si="1"/>
        <v>140</v>
      </c>
      <c r="AA3" s="1">
        <f t="shared" si="1"/>
        <v>140</v>
      </c>
      <c r="AB3" s="1">
        <f t="shared" si="1"/>
        <v>140</v>
      </c>
      <c r="AC3" s="1">
        <f t="shared" si="1"/>
        <v>140</v>
      </c>
      <c r="AD3" s="1">
        <f t="shared" si="1"/>
        <v>140</v>
      </c>
      <c r="AE3" s="1">
        <f t="shared" si="1"/>
        <v>140</v>
      </c>
      <c r="AF3" s="1">
        <f t="shared" si="1"/>
        <v>140</v>
      </c>
      <c r="AG3" s="1">
        <f t="shared" si="1"/>
        <v>140</v>
      </c>
      <c r="AH3" s="1">
        <f t="shared" si="1"/>
        <v>140</v>
      </c>
      <c r="AI3" s="1">
        <f t="shared" si="1"/>
        <v>140</v>
      </c>
      <c r="AJ3" s="1">
        <f t="shared" si="1"/>
        <v>140</v>
      </c>
      <c r="AK3" s="1">
        <f t="shared" si="1"/>
        <v>140</v>
      </c>
      <c r="AL3" s="1">
        <f t="shared" si="1"/>
        <v>140</v>
      </c>
      <c r="AM3" s="1">
        <f t="shared" si="1"/>
        <v>140</v>
      </c>
      <c r="AN3" s="1">
        <f t="shared" si="1"/>
        <v>140</v>
      </c>
      <c r="AO3" s="1">
        <f t="shared" si="1"/>
        <v>140</v>
      </c>
      <c r="AP3" s="1">
        <f t="shared" si="1"/>
        <v>140</v>
      </c>
      <c r="AQ3" s="1">
        <f t="shared" si="1"/>
        <v>140</v>
      </c>
      <c r="AR3" s="1">
        <f t="shared" si="1"/>
        <v>140</v>
      </c>
      <c r="AS3" s="1">
        <f t="shared" si="1"/>
        <v>140</v>
      </c>
      <c r="AT3" s="1">
        <f t="shared" si="1"/>
        <v>140</v>
      </c>
      <c r="AU3" s="1">
        <f t="shared" si="1"/>
        <v>140</v>
      </c>
      <c r="AV3" s="1">
        <f t="shared" si="1"/>
        <v>140</v>
      </c>
      <c r="AW3" s="1">
        <f t="shared" si="1"/>
        <v>140</v>
      </c>
      <c r="AX3" s="1">
        <f t="shared" si="1"/>
        <v>140</v>
      </c>
      <c r="AY3" s="1">
        <f t="shared" si="1"/>
        <v>140</v>
      </c>
      <c r="AZ3" s="1">
        <f t="shared" si="1"/>
        <v>140</v>
      </c>
      <c r="BA3" s="1">
        <f t="shared" si="1"/>
        <v>140</v>
      </c>
      <c r="BB3" s="1">
        <f t="shared" si="1"/>
        <v>140</v>
      </c>
      <c r="BC3" s="1">
        <f t="shared" si="1"/>
        <v>140</v>
      </c>
      <c r="BD3" s="1">
        <f t="shared" si="1"/>
        <v>140</v>
      </c>
      <c r="BE3" s="1">
        <f t="shared" si="1"/>
        <v>140</v>
      </c>
      <c r="BF3" s="1">
        <f t="shared" si="1"/>
        <v>140</v>
      </c>
      <c r="BG3" s="1">
        <f t="shared" si="1"/>
        <v>140</v>
      </c>
      <c r="BH3" s="1">
        <f t="shared" si="1"/>
        <v>140</v>
      </c>
      <c r="BI3" s="1">
        <f t="shared" si="1"/>
        <v>140</v>
      </c>
      <c r="BJ3" s="1">
        <f t="shared" si="1"/>
        <v>140</v>
      </c>
      <c r="BK3" s="1">
        <f t="shared" si="1"/>
        <v>140</v>
      </c>
      <c r="BL3" s="1">
        <f t="shared" si="1"/>
        <v>140</v>
      </c>
      <c r="BM3" s="1">
        <f t="shared" si="1"/>
        <v>140</v>
      </c>
      <c r="BN3" s="1">
        <f t="shared" si="1"/>
        <v>140</v>
      </c>
      <c r="BO3" s="1">
        <f t="shared" si="1"/>
        <v>140</v>
      </c>
      <c r="BP3" s="1">
        <f t="shared" si="1"/>
        <v>140</v>
      </c>
      <c r="BQ3" s="1">
        <f t="shared" si="1"/>
        <v>140</v>
      </c>
      <c r="BR3" s="1">
        <f t="shared" si="1"/>
        <v>140</v>
      </c>
      <c r="BS3" s="1">
        <f t="shared" si="1"/>
        <v>140</v>
      </c>
      <c r="BT3" s="1">
        <f t="shared" si="1"/>
        <v>140</v>
      </c>
      <c r="BU3" s="1">
        <f t="shared" si="1"/>
        <v>140</v>
      </c>
      <c r="BV3" s="1">
        <f t="shared" si="1"/>
        <v>140</v>
      </c>
      <c r="BW3" s="1">
        <f t="shared" si="1"/>
        <v>140</v>
      </c>
      <c r="BX3" s="1">
        <f t="shared" si="1"/>
        <v>140</v>
      </c>
      <c r="BY3" s="1">
        <f t="shared" si="1"/>
        <v>140</v>
      </c>
      <c r="BZ3" s="1">
        <f t="shared" si="1"/>
        <v>140</v>
      </c>
      <c r="CA3" s="1">
        <f t="shared" si="1"/>
        <v>140</v>
      </c>
      <c r="CB3" s="1">
        <f aca="true" t="shared" si="2" ref="CB3:CU3">IF(140+CB4+CB5+CB6&lt;CB9+CB11,CB9+CB11-CB4-CB5-CB6,140)</f>
        <v>140</v>
      </c>
      <c r="CC3" s="1">
        <f t="shared" si="2"/>
        <v>140</v>
      </c>
      <c r="CD3" s="1">
        <f t="shared" si="2"/>
        <v>140</v>
      </c>
      <c r="CE3" s="1">
        <f t="shared" si="2"/>
        <v>140</v>
      </c>
      <c r="CF3" s="1">
        <f t="shared" si="2"/>
        <v>140</v>
      </c>
      <c r="CG3" s="1">
        <f t="shared" si="2"/>
        <v>140</v>
      </c>
      <c r="CH3" s="1">
        <f t="shared" si="2"/>
        <v>140</v>
      </c>
      <c r="CI3" s="1">
        <f t="shared" si="2"/>
        <v>140</v>
      </c>
      <c r="CJ3" s="1">
        <f t="shared" si="2"/>
        <v>140</v>
      </c>
      <c r="CK3" s="1">
        <f t="shared" si="2"/>
        <v>140</v>
      </c>
      <c r="CL3" s="1">
        <f t="shared" si="2"/>
        <v>140</v>
      </c>
      <c r="CM3" s="1">
        <f t="shared" si="2"/>
        <v>140</v>
      </c>
      <c r="CN3" s="1">
        <f t="shared" si="2"/>
        <v>140</v>
      </c>
      <c r="CO3" s="1">
        <f t="shared" si="2"/>
        <v>140</v>
      </c>
      <c r="CP3" s="1">
        <f t="shared" si="2"/>
        <v>140</v>
      </c>
      <c r="CQ3" s="1">
        <f t="shared" si="2"/>
        <v>140</v>
      </c>
      <c r="CR3" s="1">
        <f t="shared" si="2"/>
        <v>140</v>
      </c>
      <c r="CS3" s="1">
        <f t="shared" si="2"/>
        <v>140</v>
      </c>
      <c r="CT3" s="1">
        <v>0</v>
      </c>
      <c r="CU3" s="1">
        <f t="shared" si="2"/>
        <v>537.6642426079708</v>
      </c>
      <c r="CV3" s="1"/>
    </row>
    <row r="4" spans="1:100" ht="12.75">
      <c r="A4" t="s">
        <v>15</v>
      </c>
      <c r="B4" s="1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f>CU17</f>
        <v>0</v>
      </c>
      <c r="CV4" s="1"/>
    </row>
    <row r="5" spans="1:100" ht="12.75">
      <c r="A5" t="s">
        <v>9</v>
      </c>
      <c r="B5" s="17"/>
      <c r="C5" s="1">
        <f>SUM(D17:O17)*0.6</f>
        <v>2282.8505423754555</v>
      </c>
      <c r="D5" s="1">
        <f aca="true" t="shared" si="3" ref="D5:O5">D44</f>
        <v>2102.8505423754555</v>
      </c>
      <c r="E5" s="1">
        <f t="shared" si="3"/>
        <v>1921.0505423754553</v>
      </c>
      <c r="F5" s="1">
        <f t="shared" si="3"/>
        <v>1737.4325423754553</v>
      </c>
      <c r="G5" s="1">
        <f t="shared" si="3"/>
        <v>1551.9783623754552</v>
      </c>
      <c r="H5" s="1">
        <f t="shared" si="3"/>
        <v>1364.669640575455</v>
      </c>
      <c r="I5" s="1">
        <f t="shared" si="3"/>
        <v>1175.4878315574551</v>
      </c>
      <c r="J5" s="1">
        <f t="shared" si="3"/>
        <v>984.4142044492752</v>
      </c>
      <c r="K5" s="1">
        <f t="shared" si="3"/>
        <v>791.4298410700134</v>
      </c>
      <c r="L5" s="1">
        <f t="shared" si="3"/>
        <v>596.5156340569588</v>
      </c>
      <c r="M5" s="1">
        <f t="shared" si="3"/>
        <v>399.6522849737738</v>
      </c>
      <c r="N5" s="1">
        <f t="shared" si="3"/>
        <v>200.82030239975694</v>
      </c>
      <c r="O5" s="1">
        <f t="shared" si="3"/>
        <v>2572.373131199007</v>
      </c>
      <c r="P5" s="1">
        <f aca="true" t="shared" si="4" ref="P5:CA5">P44</f>
        <v>2369.5446257752524</v>
      </c>
      <c r="Q5" s="1">
        <f t="shared" si="4"/>
        <v>2164.6878352972603</v>
      </c>
      <c r="R5" s="1">
        <f t="shared" si="4"/>
        <v>1957.7824769144881</v>
      </c>
      <c r="S5" s="1">
        <f t="shared" si="4"/>
        <v>1748.8080649478884</v>
      </c>
      <c r="T5" s="1">
        <f t="shared" si="4"/>
        <v>1537.7439088616227</v>
      </c>
      <c r="U5" s="1">
        <f t="shared" si="4"/>
        <v>1324.5691112144943</v>
      </c>
      <c r="V5" s="1">
        <f t="shared" si="4"/>
        <v>1109.2625655908946</v>
      </c>
      <c r="W5" s="1">
        <f t="shared" si="4"/>
        <v>891.8029545110589</v>
      </c>
      <c r="X5" s="1">
        <f t="shared" si="4"/>
        <v>672.1687473204249</v>
      </c>
      <c r="Y5" s="1">
        <f t="shared" si="4"/>
        <v>450.33819805788454</v>
      </c>
      <c r="Z5" s="1">
        <f t="shared" si="4"/>
        <v>226.28934330271875</v>
      </c>
      <c r="AA5" s="1">
        <f t="shared" si="4"/>
        <v>2898.614431073991</v>
      </c>
      <c r="AB5" s="1">
        <f t="shared" si="4"/>
        <v>2670.062194338246</v>
      </c>
      <c r="AC5" s="1">
        <f t="shared" si="4"/>
        <v>2439.224435235144</v>
      </c>
      <c r="AD5" s="1">
        <f t="shared" si="4"/>
        <v>2206.078298541011</v>
      </c>
      <c r="AE5" s="1">
        <f t="shared" si="4"/>
        <v>1970.6007004799364</v>
      </c>
      <c r="AF5" s="1">
        <f t="shared" si="4"/>
        <v>1732.7683264382513</v>
      </c>
      <c r="AG5" s="1">
        <f t="shared" si="4"/>
        <v>1492.5576286561493</v>
      </c>
      <c r="AH5" s="1">
        <f t="shared" si="4"/>
        <v>1249.9448238962264</v>
      </c>
      <c r="AI5" s="1">
        <f t="shared" si="4"/>
        <v>1004.9058910887042</v>
      </c>
      <c r="AJ5" s="1">
        <f t="shared" si="4"/>
        <v>757.4165689531067</v>
      </c>
      <c r="AK5" s="1">
        <f t="shared" si="4"/>
        <v>507.4523535961532</v>
      </c>
      <c r="AL5" s="1">
        <f t="shared" si="4"/>
        <v>254.98849608563017</v>
      </c>
      <c r="AM5" s="1">
        <f t="shared" si="4"/>
        <v>3266.231293635913</v>
      </c>
      <c r="AN5" s="1">
        <f t="shared" si="4"/>
        <v>3008.6929125894285</v>
      </c>
      <c r="AO5" s="1">
        <f t="shared" si="4"/>
        <v>2748.579147732479</v>
      </c>
      <c r="AP5" s="1">
        <f t="shared" si="4"/>
        <v>2485.8642452269605</v>
      </c>
      <c r="AQ5" s="1">
        <f t="shared" si="4"/>
        <v>2220.5221936963862</v>
      </c>
      <c r="AR5" s="1">
        <f t="shared" si="4"/>
        <v>1952.5267216505067</v>
      </c>
      <c r="AS5" s="1">
        <f t="shared" si="4"/>
        <v>1681.851294884168</v>
      </c>
      <c r="AT5" s="1">
        <f t="shared" si="4"/>
        <v>1408.469113850166</v>
      </c>
      <c r="AU5" s="1">
        <f t="shared" si="4"/>
        <v>1132.3531110058238</v>
      </c>
      <c r="AV5" s="1">
        <f t="shared" si="4"/>
        <v>853.4759481330384</v>
      </c>
      <c r="AW5" s="1">
        <f t="shared" si="4"/>
        <v>571.8100136315252</v>
      </c>
      <c r="AX5" s="1">
        <f t="shared" si="4"/>
        <v>287.3274197849968</v>
      </c>
      <c r="AY5" s="1">
        <f t="shared" si="4"/>
        <v>3680.471175869271</v>
      </c>
      <c r="AZ5" s="1">
        <f t="shared" si="4"/>
        <v>3390.2704818864277</v>
      </c>
      <c r="BA5" s="1">
        <f t="shared" si="4"/>
        <v>3097.167780963756</v>
      </c>
      <c r="BB5" s="1">
        <f t="shared" si="4"/>
        <v>2801.134053031857</v>
      </c>
      <c r="BC5" s="1">
        <f t="shared" si="4"/>
        <v>2502.1399878206394</v>
      </c>
      <c r="BD5" s="1">
        <f t="shared" si="4"/>
        <v>2200.1559819573095</v>
      </c>
      <c r="BE5" s="1">
        <f t="shared" si="4"/>
        <v>1895.1521360353463</v>
      </c>
      <c r="BF5" s="1">
        <f t="shared" si="4"/>
        <v>1587.0982516541635</v>
      </c>
      <c r="BG5" s="1">
        <f t="shared" si="4"/>
        <v>1275.9638284291689</v>
      </c>
      <c r="BH5" s="1">
        <f t="shared" si="4"/>
        <v>961.7180609719242</v>
      </c>
      <c r="BI5" s="1">
        <f t="shared" si="4"/>
        <v>644.3298358401072</v>
      </c>
      <c r="BJ5" s="1">
        <f t="shared" si="4"/>
        <v>323.76772845697207</v>
      </c>
      <c r="BK5" s="1">
        <f t="shared" si="4"/>
        <v>4147.247043648738</v>
      </c>
      <c r="BL5" s="1">
        <f t="shared" si="4"/>
        <v>3820.241637907202</v>
      </c>
      <c r="BM5" s="1">
        <f t="shared" si="4"/>
        <v>3489.9661781082505</v>
      </c>
      <c r="BN5" s="1">
        <f t="shared" si="4"/>
        <v>3156.387963711309</v>
      </c>
      <c r="BO5" s="1">
        <f t="shared" si="4"/>
        <v>2819.4739671703987</v>
      </c>
      <c r="BP5" s="1">
        <f t="shared" si="4"/>
        <v>2479.190830664079</v>
      </c>
      <c r="BQ5" s="1">
        <f t="shared" si="4"/>
        <v>2135.5048627926963</v>
      </c>
      <c r="BR5" s="1">
        <f t="shared" si="4"/>
        <v>1788.3820352425996</v>
      </c>
      <c r="BS5" s="1">
        <f t="shared" si="4"/>
        <v>1437.7879794170021</v>
      </c>
      <c r="BT5" s="1">
        <f t="shared" si="4"/>
        <v>1083.6879830331484</v>
      </c>
      <c r="BU5" s="1">
        <f t="shared" si="4"/>
        <v>726.0469866854561</v>
      </c>
      <c r="BV5" s="1">
        <f t="shared" si="4"/>
        <v>364.829580374287</v>
      </c>
      <c r="BW5" s="1">
        <f t="shared" si="4"/>
        <v>4377.954964491374</v>
      </c>
      <c r="BX5" s="1">
        <f t="shared" si="4"/>
        <v>4013.1253841170933</v>
      </c>
      <c r="BY5" s="1">
        <f t="shared" si="4"/>
        <v>3648.295803742813</v>
      </c>
      <c r="BZ5" s="1">
        <f t="shared" si="4"/>
        <v>3283.466223368532</v>
      </c>
      <c r="CA5" s="1">
        <f t="shared" si="4"/>
        <v>2918.6366429942514</v>
      </c>
      <c r="CB5" s="1">
        <f aca="true" t="shared" si="5" ref="CB5:CS5">CB44</f>
        <v>2553.8070626199706</v>
      </c>
      <c r="CC5" s="1">
        <f t="shared" si="5"/>
        <v>2188.9774822456898</v>
      </c>
      <c r="CD5" s="1">
        <f t="shared" si="5"/>
        <v>1824.1479018714087</v>
      </c>
      <c r="CE5" s="1">
        <f t="shared" si="5"/>
        <v>1459.318321497128</v>
      </c>
      <c r="CF5" s="1">
        <f t="shared" si="5"/>
        <v>1094.4887411228472</v>
      </c>
      <c r="CG5" s="1">
        <f t="shared" si="5"/>
        <v>729.6591607485664</v>
      </c>
      <c r="CH5" s="1">
        <f t="shared" si="5"/>
        <v>364.8295803742855</v>
      </c>
      <c r="CI5" s="1">
        <f t="shared" si="5"/>
        <v>4013.1253841170933</v>
      </c>
      <c r="CJ5" s="1">
        <f t="shared" si="5"/>
        <v>3648.295803742813</v>
      </c>
      <c r="CK5" s="1">
        <f t="shared" si="5"/>
        <v>3283.466223368532</v>
      </c>
      <c r="CL5" s="1">
        <f t="shared" si="5"/>
        <v>2918.6366429942514</v>
      </c>
      <c r="CM5" s="1">
        <f t="shared" si="5"/>
        <v>2553.8070626199706</v>
      </c>
      <c r="CN5" s="1">
        <f t="shared" si="5"/>
        <v>2188.9774822456898</v>
      </c>
      <c r="CO5" s="1">
        <f t="shared" si="5"/>
        <v>1824.1479018714087</v>
      </c>
      <c r="CP5" s="1">
        <f t="shared" si="5"/>
        <v>1459.318321497128</v>
      </c>
      <c r="CQ5" s="1">
        <f t="shared" si="5"/>
        <v>1094.4887411228472</v>
      </c>
      <c r="CR5" s="1">
        <f t="shared" si="5"/>
        <v>729.6591607485664</v>
      </c>
      <c r="CS5" s="1">
        <f t="shared" si="5"/>
        <v>364.8295803742855</v>
      </c>
      <c r="CT5" s="1">
        <v>0</v>
      </c>
      <c r="CU5" s="1">
        <f>CU44</f>
        <v>0</v>
      </c>
      <c r="CV5" s="1"/>
    </row>
    <row r="6" spans="1:100" ht="12.75">
      <c r="A6" t="s">
        <v>16</v>
      </c>
      <c r="B6" s="17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/>
    </row>
    <row r="7" spans="1:100" s="3" customFormat="1" ht="12.75">
      <c r="A7" s="12" t="s">
        <v>32</v>
      </c>
      <c r="B7" s="13"/>
      <c r="C7" s="13">
        <f aca="true" t="shared" si="6" ref="C7:O7">C3+C4+C5+C6</f>
        <v>2422.8505423754555</v>
      </c>
      <c r="D7" s="13">
        <f t="shared" si="6"/>
        <v>2242.8505423754555</v>
      </c>
      <c r="E7" s="13">
        <f t="shared" si="6"/>
        <v>2061.0505423754553</v>
      </c>
      <c r="F7" s="13">
        <f t="shared" si="6"/>
        <v>1877.4325423754553</v>
      </c>
      <c r="G7" s="13">
        <f t="shared" si="6"/>
        <v>1691.9783623754552</v>
      </c>
      <c r="H7" s="13">
        <f t="shared" si="6"/>
        <v>1504.669640575455</v>
      </c>
      <c r="I7" s="13">
        <f t="shared" si="6"/>
        <v>1315.4878315574551</v>
      </c>
      <c r="J7" s="13">
        <f t="shared" si="6"/>
        <v>1124.414204449275</v>
      </c>
      <c r="K7" s="13">
        <f t="shared" si="6"/>
        <v>931.4298410700134</v>
      </c>
      <c r="L7" s="13">
        <f t="shared" si="6"/>
        <v>736.5156340569588</v>
      </c>
      <c r="M7" s="13">
        <f t="shared" si="6"/>
        <v>539.6522849737738</v>
      </c>
      <c r="N7" s="13">
        <f t="shared" si="6"/>
        <v>340.82030239975694</v>
      </c>
      <c r="O7" s="13">
        <f t="shared" si="6"/>
        <v>2712.373131199007</v>
      </c>
      <c r="P7" s="13">
        <f aca="true" t="shared" si="7" ref="P7:CA7">P3+P4+P5+P6</f>
        <v>2509.5446257752524</v>
      </c>
      <c r="Q7" s="13">
        <f t="shared" si="7"/>
        <v>2304.6878352972603</v>
      </c>
      <c r="R7" s="13">
        <f t="shared" si="7"/>
        <v>2097.782476914488</v>
      </c>
      <c r="S7" s="13">
        <f t="shared" si="7"/>
        <v>1888.8080649478884</v>
      </c>
      <c r="T7" s="13">
        <f t="shared" si="7"/>
        <v>1677.7439088616227</v>
      </c>
      <c r="U7" s="13">
        <f t="shared" si="7"/>
        <v>1464.5691112144943</v>
      </c>
      <c r="V7" s="13">
        <f t="shared" si="7"/>
        <v>1249.2625655908946</v>
      </c>
      <c r="W7" s="13">
        <f t="shared" si="7"/>
        <v>1031.802954511059</v>
      </c>
      <c r="X7" s="13">
        <f t="shared" si="7"/>
        <v>812.1687473204249</v>
      </c>
      <c r="Y7" s="13">
        <f t="shared" si="7"/>
        <v>590.3381980578845</v>
      </c>
      <c r="Z7" s="13">
        <f t="shared" si="7"/>
        <v>366.28934330271875</v>
      </c>
      <c r="AA7" s="13">
        <f t="shared" si="7"/>
        <v>3038.614431073991</v>
      </c>
      <c r="AB7" s="13">
        <f t="shared" si="7"/>
        <v>2810.062194338246</v>
      </c>
      <c r="AC7" s="13">
        <f t="shared" si="7"/>
        <v>2579.224435235144</v>
      </c>
      <c r="AD7" s="13">
        <f t="shared" si="7"/>
        <v>2346.078298541011</v>
      </c>
      <c r="AE7" s="13">
        <f t="shared" si="7"/>
        <v>2110.6007004799367</v>
      </c>
      <c r="AF7" s="13">
        <f t="shared" si="7"/>
        <v>1872.7683264382513</v>
      </c>
      <c r="AG7" s="13">
        <f t="shared" si="7"/>
        <v>1632.5576286561493</v>
      </c>
      <c r="AH7" s="13">
        <f t="shared" si="7"/>
        <v>1389.9448238962264</v>
      </c>
      <c r="AI7" s="13">
        <f t="shared" si="7"/>
        <v>1144.9058910887043</v>
      </c>
      <c r="AJ7" s="13">
        <f t="shared" si="7"/>
        <v>897.4165689531067</v>
      </c>
      <c r="AK7" s="13">
        <f t="shared" si="7"/>
        <v>647.4523535961532</v>
      </c>
      <c r="AL7" s="13">
        <f t="shared" si="7"/>
        <v>394.9884960856302</v>
      </c>
      <c r="AM7" s="13">
        <f t="shared" si="7"/>
        <v>3406.231293635913</v>
      </c>
      <c r="AN7" s="13">
        <f t="shared" si="7"/>
        <v>3148.6929125894285</v>
      </c>
      <c r="AO7" s="13">
        <f t="shared" si="7"/>
        <v>2888.579147732479</v>
      </c>
      <c r="AP7" s="13">
        <f t="shared" si="7"/>
        <v>2625.8642452269605</v>
      </c>
      <c r="AQ7" s="13">
        <f t="shared" si="7"/>
        <v>2360.5221936963862</v>
      </c>
      <c r="AR7" s="13">
        <f t="shared" si="7"/>
        <v>2092.5267216505067</v>
      </c>
      <c r="AS7" s="13">
        <f t="shared" si="7"/>
        <v>1821.851294884168</v>
      </c>
      <c r="AT7" s="13">
        <f t="shared" si="7"/>
        <v>1548.469113850166</v>
      </c>
      <c r="AU7" s="13">
        <f t="shared" si="7"/>
        <v>1272.3531110058238</v>
      </c>
      <c r="AV7" s="13">
        <f t="shared" si="7"/>
        <v>993.4759481330384</v>
      </c>
      <c r="AW7" s="13">
        <f t="shared" si="7"/>
        <v>711.8100136315252</v>
      </c>
      <c r="AX7" s="13">
        <f t="shared" si="7"/>
        <v>427.3274197849968</v>
      </c>
      <c r="AY7" s="13">
        <f t="shared" si="7"/>
        <v>3820.471175869271</v>
      </c>
      <c r="AZ7" s="13">
        <f t="shared" si="7"/>
        <v>3530.2704818864277</v>
      </c>
      <c r="BA7" s="13">
        <f t="shared" si="7"/>
        <v>3237.167780963756</v>
      </c>
      <c r="BB7" s="13">
        <f t="shared" si="7"/>
        <v>2941.134053031857</v>
      </c>
      <c r="BC7" s="13">
        <f t="shared" si="7"/>
        <v>2642.1399878206394</v>
      </c>
      <c r="BD7" s="13">
        <f t="shared" si="7"/>
        <v>2340.1559819573095</v>
      </c>
      <c r="BE7" s="13">
        <f t="shared" si="7"/>
        <v>2035.1521360353463</v>
      </c>
      <c r="BF7" s="13">
        <f t="shared" si="7"/>
        <v>1727.0982516541635</v>
      </c>
      <c r="BG7" s="13">
        <f t="shared" si="7"/>
        <v>1415.9638284291689</v>
      </c>
      <c r="BH7" s="13">
        <f t="shared" si="7"/>
        <v>1101.7180609719242</v>
      </c>
      <c r="BI7" s="13">
        <f t="shared" si="7"/>
        <v>784.3298358401072</v>
      </c>
      <c r="BJ7" s="13">
        <f t="shared" si="7"/>
        <v>463.76772845697207</v>
      </c>
      <c r="BK7" s="13">
        <f t="shared" si="7"/>
        <v>4287.247043648738</v>
      </c>
      <c r="BL7" s="13">
        <f t="shared" si="7"/>
        <v>3960.241637907202</v>
      </c>
      <c r="BM7" s="13">
        <f t="shared" si="7"/>
        <v>3629.9661781082505</v>
      </c>
      <c r="BN7" s="13">
        <f t="shared" si="7"/>
        <v>3296.387963711309</v>
      </c>
      <c r="BO7" s="13">
        <f t="shared" si="7"/>
        <v>2959.4739671703987</v>
      </c>
      <c r="BP7" s="13">
        <f t="shared" si="7"/>
        <v>2619.190830664079</v>
      </c>
      <c r="BQ7" s="13">
        <f t="shared" si="7"/>
        <v>2275.5048627926963</v>
      </c>
      <c r="BR7" s="13">
        <f t="shared" si="7"/>
        <v>1928.3820352425996</v>
      </c>
      <c r="BS7" s="13">
        <f t="shared" si="7"/>
        <v>1577.7879794170021</v>
      </c>
      <c r="BT7" s="13">
        <f t="shared" si="7"/>
        <v>1223.6879830331484</v>
      </c>
      <c r="BU7" s="13">
        <f t="shared" si="7"/>
        <v>866.0469866854561</v>
      </c>
      <c r="BV7" s="13">
        <f t="shared" si="7"/>
        <v>504.829580374287</v>
      </c>
      <c r="BW7" s="13">
        <f t="shared" si="7"/>
        <v>4517.954964491374</v>
      </c>
      <c r="BX7" s="13">
        <f t="shared" si="7"/>
        <v>4153.125384117093</v>
      </c>
      <c r="BY7" s="13">
        <f t="shared" si="7"/>
        <v>3788.295803742813</v>
      </c>
      <c r="BZ7" s="13">
        <f t="shared" si="7"/>
        <v>3423.466223368532</v>
      </c>
      <c r="CA7" s="13">
        <f t="shared" si="7"/>
        <v>3058.6366429942514</v>
      </c>
      <c r="CB7" s="13">
        <f aca="true" t="shared" si="8" ref="CB7:CU7">CB3+CB4+CB5+CB6</f>
        <v>2693.8070626199706</v>
      </c>
      <c r="CC7" s="13">
        <f t="shared" si="8"/>
        <v>2328.9774822456898</v>
      </c>
      <c r="CD7" s="13">
        <f t="shared" si="8"/>
        <v>1964.1479018714087</v>
      </c>
      <c r="CE7" s="13">
        <f t="shared" si="8"/>
        <v>1599.318321497128</v>
      </c>
      <c r="CF7" s="13">
        <f t="shared" si="8"/>
        <v>1234.4887411228472</v>
      </c>
      <c r="CG7" s="13">
        <f t="shared" si="8"/>
        <v>869.6591607485664</v>
      </c>
      <c r="CH7" s="13">
        <f t="shared" si="8"/>
        <v>504.8295803742855</v>
      </c>
      <c r="CI7" s="13">
        <f t="shared" si="8"/>
        <v>4153.125384117093</v>
      </c>
      <c r="CJ7" s="13">
        <f t="shared" si="8"/>
        <v>3788.295803742813</v>
      </c>
      <c r="CK7" s="13">
        <f t="shared" si="8"/>
        <v>3423.466223368532</v>
      </c>
      <c r="CL7" s="13">
        <f t="shared" si="8"/>
        <v>3058.6366429942514</v>
      </c>
      <c r="CM7" s="13">
        <f t="shared" si="8"/>
        <v>2693.8070626199706</v>
      </c>
      <c r="CN7" s="13">
        <f t="shared" si="8"/>
        <v>2328.9774822456898</v>
      </c>
      <c r="CO7" s="13">
        <f t="shared" si="8"/>
        <v>1964.1479018714087</v>
      </c>
      <c r="CP7" s="13">
        <f t="shared" si="8"/>
        <v>1599.318321497128</v>
      </c>
      <c r="CQ7" s="13">
        <f t="shared" si="8"/>
        <v>1234.4887411228472</v>
      </c>
      <c r="CR7" s="13">
        <f t="shared" si="8"/>
        <v>869.6591607485664</v>
      </c>
      <c r="CS7" s="13">
        <f t="shared" si="8"/>
        <v>504.8295803742855</v>
      </c>
      <c r="CT7" s="13">
        <v>0</v>
      </c>
      <c r="CU7" s="13">
        <f t="shared" si="8"/>
        <v>537.6642426079708</v>
      </c>
      <c r="CV7" s="1"/>
    </row>
    <row r="8" spans="2:10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t="s">
        <v>17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f>CU24</f>
        <v>0</v>
      </c>
      <c r="CV9" s="1"/>
    </row>
    <row r="10" spans="1:100" ht="12.75">
      <c r="A10" t="s">
        <v>33</v>
      </c>
      <c r="B10" s="1"/>
      <c r="C10" s="1">
        <f aca="true" t="shared" si="9" ref="C10:O10">IF(C3&gt;140,0,C3+C4+C5+C6-C9-C11)</f>
        <v>2022.8505423754555</v>
      </c>
      <c r="D10" s="1">
        <f t="shared" si="9"/>
        <v>1832.7190940025819</v>
      </c>
      <c r="E10" s="1">
        <f t="shared" si="9"/>
        <v>1640.0552512845893</v>
      </c>
      <c r="F10" s="1">
        <f t="shared" si="9"/>
        <v>1444.8317970384433</v>
      </c>
      <c r="G10" s="1">
        <f t="shared" si="9"/>
        <v>1247.0212362295583</v>
      </c>
      <c r="H10" s="1">
        <f t="shared" si="9"/>
        <v>1046.5957931762468</v>
      </c>
      <c r="I10" s="1">
        <f t="shared" si="9"/>
        <v>843.5274087261557</v>
      </c>
      <c r="J10" s="1">
        <f t="shared" si="9"/>
        <v>637.787737404418</v>
      </c>
      <c r="K10" s="1">
        <f t="shared" si="9"/>
        <v>429.34814453323594</v>
      </c>
      <c r="L10" s="1">
        <f t="shared" si="9"/>
        <v>218.1797033226062</v>
      </c>
      <c r="M10" s="1">
        <f t="shared" si="9"/>
        <v>4.253191931902393</v>
      </c>
      <c r="N10" s="1">
        <f t="shared" si="9"/>
        <v>-5.684341886080802E-14</v>
      </c>
      <c r="O10" s="1">
        <f t="shared" si="9"/>
        <v>2353.479001583272</v>
      </c>
      <c r="P10" s="1">
        <f aca="true" t="shared" si="10" ref="P10:CA10">IF(P3&gt;140,0,P3+P4+P5+P6-P9-P11)</f>
        <v>2139.456367676129</v>
      </c>
      <c r="Q10" s="1">
        <f t="shared" si="10"/>
        <v>1922.5808351581463</v>
      </c>
      <c r="R10" s="1">
        <f t="shared" si="10"/>
        <v>1702.821737026399</v>
      </c>
      <c r="S10" s="1">
        <f t="shared" si="10"/>
        <v>1480.1480931938845</v>
      </c>
      <c r="T10" s="1">
        <f t="shared" si="10"/>
        <v>1254.5286073394363</v>
      </c>
      <c r="U10" s="1">
        <f t="shared" si="10"/>
        <v>1025.931663726085</v>
      </c>
      <c r="V10" s="1">
        <f t="shared" si="10"/>
        <v>794.3253239875394</v>
      </c>
      <c r="W10" s="1">
        <f t="shared" si="10"/>
        <v>559.6773238824812</v>
      </c>
      <c r="X10" s="1">
        <f t="shared" si="10"/>
        <v>321.9550700163375</v>
      </c>
      <c r="Y10" s="1">
        <f t="shared" si="10"/>
        <v>81.12563653021743</v>
      </c>
      <c r="Z10" s="1">
        <f t="shared" si="10"/>
        <v>0</v>
      </c>
      <c r="AA10" s="1">
        <f t="shared" si="10"/>
        <v>2651.9590468740275</v>
      </c>
      <c r="AB10" s="1">
        <f t="shared" si="10"/>
        <v>2410.792985972688</v>
      </c>
      <c r="AC10" s="1">
        <f t="shared" si="10"/>
        <v>2166.4122075082246</v>
      </c>
      <c r="AD10" s="1">
        <f t="shared" si="10"/>
        <v>1918.7821551341444</v>
      </c>
      <c r="AE10" s="1">
        <f t="shared" si="10"/>
        <v>1667.867919712976</v>
      </c>
      <c r="AF10" s="1">
        <f t="shared" si="10"/>
        <v>1413.6342357666776</v>
      </c>
      <c r="AG10" s="1">
        <f t="shared" si="10"/>
        <v>1156.0454778914866</v>
      </c>
      <c r="AH10" s="1">
        <f t="shared" si="10"/>
        <v>895.065657136845</v>
      </c>
      <c r="AI10" s="1">
        <f t="shared" si="10"/>
        <v>630.6584173480564</v>
      </c>
      <c r="AJ10" s="1">
        <f t="shared" si="10"/>
        <v>362.7870314722993</v>
      </c>
      <c r="AK10" s="1">
        <f t="shared" si="10"/>
        <v>91.414397827637</v>
      </c>
      <c r="AL10" s="1">
        <f t="shared" si="10"/>
        <v>-5.684341886080802E-14</v>
      </c>
      <c r="AM10" s="1">
        <f t="shared" si="10"/>
        <v>2988.2938329025765</v>
      </c>
      <c r="AN10" s="1">
        <f t="shared" si="10"/>
        <v>2716.541879060616</v>
      </c>
      <c r="AO10" s="1">
        <f t="shared" si="10"/>
        <v>2441.167501003723</v>
      </c>
      <c r="AP10" s="1">
        <f t="shared" si="10"/>
        <v>2162.131759775719</v>
      </c>
      <c r="AQ10" s="1">
        <f t="shared" si="10"/>
        <v>1879.39531888672</v>
      </c>
      <c r="AR10" s="1">
        <f t="shared" si="10"/>
        <v>1592.9184403133713</v>
      </c>
      <c r="AS10" s="1">
        <f t="shared" si="10"/>
        <v>1302.6609804590025</v>
      </c>
      <c r="AT10" s="1">
        <f t="shared" si="10"/>
        <v>1008.5823860733171</v>
      </c>
      <c r="AU10" s="1">
        <f t="shared" si="10"/>
        <v>710.6416901312042</v>
      </c>
      <c r="AV10" s="1">
        <f t="shared" si="10"/>
        <v>408.79750767026167</v>
      </c>
      <c r="AW10" s="1">
        <f t="shared" si="10"/>
        <v>103.00803158662302</v>
      </c>
      <c r="AX10" s="1">
        <f t="shared" si="10"/>
        <v>0</v>
      </c>
      <c r="AY10" s="1">
        <f t="shared" si="10"/>
        <v>3367.2842883036246</v>
      </c>
      <c r="AZ10" s="1">
        <f t="shared" si="10"/>
        <v>3061.0673847272365</v>
      </c>
      <c r="BA10" s="1">
        <f t="shared" si="10"/>
        <v>2750.7686428757056</v>
      </c>
      <c r="BB10" s="1">
        <f t="shared" si="10"/>
        <v>2436.344185358563</v>
      </c>
      <c r="BC10" s="1">
        <f t="shared" si="10"/>
        <v>2117.7496868344115</v>
      </c>
      <c r="BD10" s="1">
        <f t="shared" si="10"/>
        <v>1794.9403695038852</v>
      </c>
      <c r="BE10" s="1">
        <f t="shared" si="10"/>
        <v>1467.870998557457</v>
      </c>
      <c r="BF10" s="1">
        <f t="shared" si="10"/>
        <v>1136.4958775776402</v>
      </c>
      <c r="BG10" s="1">
        <f t="shared" si="10"/>
        <v>800.768843895129</v>
      </c>
      <c r="BH10" s="1">
        <f t="shared" si="10"/>
        <v>460.6432638984177</v>
      </c>
      <c r="BI10" s="1">
        <f t="shared" si="10"/>
        <v>116.07202829643245</v>
      </c>
      <c r="BJ10" s="1">
        <f t="shared" si="10"/>
        <v>-5.684341886080802E-14</v>
      </c>
      <c r="BK10" s="1">
        <f t="shared" si="10"/>
        <v>3794.3402196306392</v>
      </c>
      <c r="BL10" s="1">
        <f t="shared" si="10"/>
        <v>3449.2873480312564</v>
      </c>
      <c r="BM10" s="1">
        <f t="shared" si="10"/>
        <v>3099.634958894493</v>
      </c>
      <c r="BN10" s="1">
        <f t="shared" si="10"/>
        <v>2745.3336100785104</v>
      </c>
      <c r="BO10" s="1">
        <f t="shared" si="10"/>
        <v>2386.3333546791537</v>
      </c>
      <c r="BP10" s="1">
        <f t="shared" si="10"/>
        <v>2022.5837359513025</v>
      </c>
      <c r="BQ10" s="1">
        <f t="shared" si="10"/>
        <v>1654.0337821793494</v>
      </c>
      <c r="BR10" s="1">
        <f t="shared" si="10"/>
        <v>1280.632001496282</v>
      </c>
      <c r="BS10" s="1">
        <f t="shared" si="10"/>
        <v>902.3263766508697</v>
      </c>
      <c r="BT10" s="1">
        <f t="shared" si="10"/>
        <v>519.0643597224217</v>
      </c>
      <c r="BU10" s="1">
        <f t="shared" si="10"/>
        <v>130.7928667826044</v>
      </c>
      <c r="BV10" s="1">
        <f t="shared" si="10"/>
        <v>0</v>
      </c>
      <c r="BW10" s="1">
        <f t="shared" si="10"/>
        <v>3980.2907218834016</v>
      </c>
      <c r="BX10" s="1">
        <f t="shared" si="10"/>
        <v>3594.5673514410855</v>
      </c>
      <c r="BY10" s="1">
        <f t="shared" si="10"/>
        <v>3207.6868108874437</v>
      </c>
      <c r="BZ10" s="1">
        <f t="shared" si="10"/>
        <v>2819.64562871214</v>
      </c>
      <c r="CA10" s="1">
        <f t="shared" si="10"/>
        <v>2430.44032299031</v>
      </c>
      <c r="CB10" s="1">
        <f aca="true" t="shared" si="11" ref="CB10:CS10">IF(CB3&gt;140,0,CB3+CB4+CB5+CB6-CB9-CB11)</f>
        <v>2040.067401351315</v>
      </c>
      <c r="CC10" s="1">
        <f t="shared" si="11"/>
        <v>1648.523360947403</v>
      </c>
      <c r="CD10" s="1">
        <f t="shared" si="11"/>
        <v>1255.8046884222788</v>
      </c>
      <c r="CE10" s="1">
        <f t="shared" si="11"/>
        <v>861.9078598795795</v>
      </c>
      <c r="CF10" s="1">
        <f t="shared" si="11"/>
        <v>466.82934085125214</v>
      </c>
      <c r="CG10" s="1">
        <f t="shared" si="11"/>
        <v>70.56558626583978</v>
      </c>
      <c r="CH10" s="1">
        <f t="shared" si="11"/>
        <v>5.684341886080802E-14</v>
      </c>
      <c r="CI10" s="1">
        <f t="shared" si="11"/>
        <v>3615.461141509122</v>
      </c>
      <c r="CJ10" s="1">
        <f t="shared" si="11"/>
        <v>3228.643282325684</v>
      </c>
      <c r="CK10" s="1">
        <f t="shared" si="11"/>
        <v>2840.664969564695</v>
      </c>
      <c r="CL10" s="1">
        <f t="shared" si="11"/>
        <v>2451.522721865423</v>
      </c>
      <c r="CM10" s="1">
        <f t="shared" si="11"/>
        <v>2061.2130474230535</v>
      </c>
      <c r="CN10" s="1">
        <f t="shared" si="11"/>
        <v>1669.7324439573565</v>
      </c>
      <c r="CO10" s="1">
        <f t="shared" si="11"/>
        <v>1277.0773986812624</v>
      </c>
      <c r="CP10" s="1">
        <f t="shared" si="11"/>
        <v>883.24438826934</v>
      </c>
      <c r="CQ10" s="1">
        <f t="shared" si="11"/>
        <v>488.2298788261819</v>
      </c>
      <c r="CR10" s="1">
        <f t="shared" si="11"/>
        <v>92.03032585469441</v>
      </c>
      <c r="CS10" s="1">
        <f t="shared" si="11"/>
        <v>5.684341886080802E-14</v>
      </c>
      <c r="CT10" s="1">
        <v>0</v>
      </c>
      <c r="CU10" s="1">
        <v>0</v>
      </c>
      <c r="CV10" s="1"/>
    </row>
    <row r="11" spans="1:100" ht="12.75">
      <c r="A11" t="s">
        <v>31</v>
      </c>
      <c r="B11" s="1"/>
      <c r="C11" s="1">
        <v>400</v>
      </c>
      <c r="D11" s="1">
        <f aca="true" t="shared" si="12" ref="D11:AI11">C11+D27</f>
        <v>410.13144837287365</v>
      </c>
      <c r="E11" s="1">
        <f t="shared" si="12"/>
        <v>420.9952910908659</v>
      </c>
      <c r="F11" s="1">
        <f t="shared" si="12"/>
        <v>432.60074533701214</v>
      </c>
      <c r="G11" s="1">
        <f t="shared" si="12"/>
        <v>444.95712614589684</v>
      </c>
      <c r="H11" s="1">
        <f t="shared" si="12"/>
        <v>458.07384739920815</v>
      </c>
      <c r="I11" s="1">
        <f t="shared" si="12"/>
        <v>471.9604228312994</v>
      </c>
      <c r="J11" s="1">
        <f t="shared" si="12"/>
        <v>486.6264670448571</v>
      </c>
      <c r="K11" s="1">
        <f t="shared" si="12"/>
        <v>502.08169653677743</v>
      </c>
      <c r="L11" s="1">
        <f t="shared" si="12"/>
        <v>518.3359307343526</v>
      </c>
      <c r="M11" s="1">
        <f t="shared" si="12"/>
        <v>535.3990930418714</v>
      </c>
      <c r="N11" s="1">
        <f t="shared" si="12"/>
        <v>340.820302399757</v>
      </c>
      <c r="O11" s="1">
        <f t="shared" si="12"/>
        <v>358.8941296157351</v>
      </c>
      <c r="P11" s="1">
        <f t="shared" si="12"/>
        <v>370.0882580991232</v>
      </c>
      <c r="Q11" s="1">
        <f t="shared" si="12"/>
        <v>382.1070001391141</v>
      </c>
      <c r="R11" s="1">
        <f t="shared" si="12"/>
        <v>394.96073988808917</v>
      </c>
      <c r="S11" s="1">
        <f t="shared" si="12"/>
        <v>408.65997175400395</v>
      </c>
      <c r="T11" s="1">
        <f t="shared" si="12"/>
        <v>423.2153015221862</v>
      </c>
      <c r="U11" s="1">
        <f t="shared" si="12"/>
        <v>438.63744748840946</v>
      </c>
      <c r="V11" s="1">
        <f t="shared" si="12"/>
        <v>454.9372416033552</v>
      </c>
      <c r="W11" s="1">
        <f t="shared" si="12"/>
        <v>472.12563062857777</v>
      </c>
      <c r="X11" s="1">
        <f t="shared" si="12"/>
        <v>490.2136773040874</v>
      </c>
      <c r="Y11" s="1">
        <f t="shared" si="12"/>
        <v>509.21256152766705</v>
      </c>
      <c r="Z11" s="1">
        <f t="shared" si="12"/>
        <v>366.28934330271875</v>
      </c>
      <c r="AA11" s="1">
        <f t="shared" si="12"/>
        <v>386.6553841999633</v>
      </c>
      <c r="AB11" s="1">
        <f t="shared" si="12"/>
        <v>399.2692083655582</v>
      </c>
      <c r="AC11" s="1">
        <f t="shared" si="12"/>
        <v>412.81222772691933</v>
      </c>
      <c r="AD11" s="1">
        <f t="shared" si="12"/>
        <v>427.29614340686663</v>
      </c>
      <c r="AE11" s="1">
        <f t="shared" si="12"/>
        <v>442.7327807669609</v>
      </c>
      <c r="AF11" s="1">
        <f t="shared" si="12"/>
        <v>459.13409067157363</v>
      </c>
      <c r="AG11" s="1">
        <f t="shared" si="12"/>
        <v>476.51215076466275</v>
      </c>
      <c r="AH11" s="1">
        <f t="shared" si="12"/>
        <v>494.87916675938135</v>
      </c>
      <c r="AI11" s="1">
        <f t="shared" si="12"/>
        <v>514.2474737406478</v>
      </c>
      <c r="AJ11" s="1">
        <f aca="true" t="shared" si="13" ref="AJ11:BO11">AI11+AJ27</f>
        <v>534.6295374808074</v>
      </c>
      <c r="AK11" s="1">
        <f t="shared" si="13"/>
        <v>556.0379557685162</v>
      </c>
      <c r="AL11" s="1">
        <f t="shared" si="13"/>
        <v>394.98849608563023</v>
      </c>
      <c r="AM11" s="1">
        <f t="shared" si="13"/>
        <v>417.93746073333676</v>
      </c>
      <c r="AN11" s="1">
        <f t="shared" si="13"/>
        <v>432.15103352881266</v>
      </c>
      <c r="AO11" s="1">
        <f t="shared" si="13"/>
        <v>447.41164672875624</v>
      </c>
      <c r="AP11" s="1">
        <f t="shared" si="13"/>
        <v>463.73248545124176</v>
      </c>
      <c r="AQ11" s="1">
        <f t="shared" si="13"/>
        <v>481.1268748096663</v>
      </c>
      <c r="AR11" s="1">
        <f t="shared" si="13"/>
        <v>499.6082813371353</v>
      </c>
      <c r="AS11" s="1">
        <f t="shared" si="13"/>
        <v>519.1903144251656</v>
      </c>
      <c r="AT11" s="1">
        <f t="shared" si="13"/>
        <v>539.8867277768488</v>
      </c>
      <c r="AU11" s="1">
        <f t="shared" si="13"/>
        <v>561.7114208746196</v>
      </c>
      <c r="AV11" s="1">
        <f t="shared" si="13"/>
        <v>584.6784404627767</v>
      </c>
      <c r="AW11" s="1">
        <f t="shared" si="13"/>
        <v>608.8019820449022</v>
      </c>
      <c r="AX11" s="1">
        <f t="shared" si="13"/>
        <v>427.3274197849968</v>
      </c>
      <c r="AY11" s="1">
        <f t="shared" si="13"/>
        <v>453.1868875656462</v>
      </c>
      <c r="AZ11" s="1">
        <f t="shared" si="13"/>
        <v>469.20309715919126</v>
      </c>
      <c r="BA11" s="1">
        <f t="shared" si="13"/>
        <v>486.39913808805005</v>
      </c>
      <c r="BB11" s="1">
        <f t="shared" si="13"/>
        <v>504.7898676732938</v>
      </c>
      <c r="BC11" s="1">
        <f t="shared" si="13"/>
        <v>524.3903009862278</v>
      </c>
      <c r="BD11" s="1">
        <f t="shared" si="13"/>
        <v>545.2156124534242</v>
      </c>
      <c r="BE11" s="1">
        <f t="shared" si="13"/>
        <v>567.2811374778893</v>
      </c>
      <c r="BF11" s="1">
        <f t="shared" si="13"/>
        <v>590.6023740765233</v>
      </c>
      <c r="BG11" s="1">
        <f t="shared" si="13"/>
        <v>615.1949845340399</v>
      </c>
      <c r="BH11" s="1">
        <f t="shared" si="13"/>
        <v>641.0747970735065</v>
      </c>
      <c r="BI11" s="1">
        <f t="shared" si="13"/>
        <v>668.2578075436747</v>
      </c>
      <c r="BJ11" s="1">
        <f t="shared" si="13"/>
        <v>463.7677284569721</v>
      </c>
      <c r="BK11" s="1">
        <f t="shared" si="13"/>
        <v>492.90682401809914</v>
      </c>
      <c r="BL11" s="1">
        <f t="shared" si="13"/>
        <v>510.9542898759455</v>
      </c>
      <c r="BM11" s="1">
        <f t="shared" si="13"/>
        <v>530.3312192137574</v>
      </c>
      <c r="BN11" s="1">
        <f t="shared" si="13"/>
        <v>551.0543536327987</v>
      </c>
      <c r="BO11" s="1">
        <f t="shared" si="13"/>
        <v>573.1406124912451</v>
      </c>
      <c r="BP11" s="1">
        <f aca="true" t="shared" si="14" ref="BP11:CS11">BO11+BP27</f>
        <v>596.6070947127763</v>
      </c>
      <c r="BQ11" s="1">
        <f t="shared" si="14"/>
        <v>621.4710806133469</v>
      </c>
      <c r="BR11" s="1">
        <f t="shared" si="14"/>
        <v>647.7500337463175</v>
      </c>
      <c r="BS11" s="1">
        <f t="shared" si="14"/>
        <v>675.4616027661324</v>
      </c>
      <c r="BT11" s="1">
        <f t="shared" si="14"/>
        <v>704.6236233107267</v>
      </c>
      <c r="BU11" s="1">
        <f t="shared" si="14"/>
        <v>735.2541199028517</v>
      </c>
      <c r="BV11" s="1">
        <f t="shared" si="14"/>
        <v>504.829580374287</v>
      </c>
      <c r="BW11" s="1">
        <f t="shared" si="14"/>
        <v>537.6642426079723</v>
      </c>
      <c r="BX11" s="1">
        <f t="shared" si="14"/>
        <v>558.5580326760073</v>
      </c>
      <c r="BY11" s="1">
        <f t="shared" si="14"/>
        <v>580.6089928553694</v>
      </c>
      <c r="BZ11" s="1">
        <f t="shared" si="14"/>
        <v>603.8205946563924</v>
      </c>
      <c r="CA11" s="1">
        <f t="shared" si="14"/>
        <v>628.1963200039412</v>
      </c>
      <c r="CB11" s="1">
        <f t="shared" si="14"/>
        <v>653.7396612686555</v>
      </c>
      <c r="CC11" s="1">
        <f t="shared" si="14"/>
        <v>680.4541212982869</v>
      </c>
      <c r="CD11" s="1">
        <f t="shared" si="14"/>
        <v>708.34321344913</v>
      </c>
      <c r="CE11" s="1">
        <f t="shared" si="14"/>
        <v>737.4104616175484</v>
      </c>
      <c r="CF11" s="1">
        <f t="shared" si="14"/>
        <v>767.659400271595</v>
      </c>
      <c r="CG11" s="1">
        <f t="shared" si="14"/>
        <v>799.0935744827266</v>
      </c>
      <c r="CH11" s="1">
        <f t="shared" si="14"/>
        <v>504.82958037428546</v>
      </c>
      <c r="CI11" s="1">
        <f t="shared" si="14"/>
        <v>537.6642426079708</v>
      </c>
      <c r="CJ11" s="1">
        <f t="shared" si="14"/>
        <v>559.6525214171287</v>
      </c>
      <c r="CK11" s="1">
        <f t="shared" si="14"/>
        <v>582.801253803837</v>
      </c>
      <c r="CL11" s="1">
        <f t="shared" si="14"/>
        <v>607.1139211288281</v>
      </c>
      <c r="CM11" s="1">
        <f t="shared" si="14"/>
        <v>632.5940151969171</v>
      </c>
      <c r="CN11" s="1">
        <f t="shared" si="14"/>
        <v>659.2450382883333</v>
      </c>
      <c r="CO11" s="1">
        <f t="shared" si="14"/>
        <v>687.0705031901465</v>
      </c>
      <c r="CP11" s="1">
        <f t="shared" si="14"/>
        <v>716.073933227788</v>
      </c>
      <c r="CQ11" s="1">
        <f t="shared" si="14"/>
        <v>746.2588622966653</v>
      </c>
      <c r="CR11" s="1">
        <f t="shared" si="14"/>
        <v>777.628834893872</v>
      </c>
      <c r="CS11" s="1">
        <f t="shared" si="14"/>
        <v>504.82958037428546</v>
      </c>
      <c r="CT11" s="1">
        <v>0</v>
      </c>
      <c r="CU11" s="1">
        <f>CS11+CT27</f>
        <v>537.6642426079708</v>
      </c>
      <c r="CV11" s="1"/>
    </row>
    <row r="12" spans="1:100" s="3" customFormat="1" ht="12.75">
      <c r="A12" s="12" t="s">
        <v>6</v>
      </c>
      <c r="B12" s="13"/>
      <c r="C12" s="13">
        <f aca="true" t="shared" si="15" ref="C12:O12">C9+C10+C11</f>
        <v>2422.8505423754555</v>
      </c>
      <c r="D12" s="13">
        <f t="shared" si="15"/>
        <v>2242.8505423754555</v>
      </c>
      <c r="E12" s="13">
        <f t="shared" si="15"/>
        <v>2061.0505423754553</v>
      </c>
      <c r="F12" s="13">
        <f t="shared" si="15"/>
        <v>1877.4325423754553</v>
      </c>
      <c r="G12" s="13">
        <f t="shared" si="15"/>
        <v>1691.9783623754552</v>
      </c>
      <c r="H12" s="13">
        <f t="shared" si="15"/>
        <v>1504.669640575455</v>
      </c>
      <c r="I12" s="13">
        <f t="shared" si="15"/>
        <v>1315.4878315574551</v>
      </c>
      <c r="J12" s="13">
        <f t="shared" si="15"/>
        <v>1124.414204449275</v>
      </c>
      <c r="K12" s="13">
        <f t="shared" si="15"/>
        <v>931.4298410700134</v>
      </c>
      <c r="L12" s="13">
        <f t="shared" si="15"/>
        <v>736.5156340569588</v>
      </c>
      <c r="M12" s="13">
        <f t="shared" si="15"/>
        <v>539.6522849737738</v>
      </c>
      <c r="N12" s="13">
        <f t="shared" si="15"/>
        <v>340.82030239975694</v>
      </c>
      <c r="O12" s="13">
        <f t="shared" si="15"/>
        <v>2712.373131199007</v>
      </c>
      <c r="P12" s="13">
        <f aca="true" t="shared" si="16" ref="P12:CA12">P9+P10+P11</f>
        <v>2509.5446257752524</v>
      </c>
      <c r="Q12" s="13">
        <f t="shared" si="16"/>
        <v>2304.6878352972603</v>
      </c>
      <c r="R12" s="13">
        <f t="shared" si="16"/>
        <v>2097.782476914488</v>
      </c>
      <c r="S12" s="13">
        <f t="shared" si="16"/>
        <v>1888.8080649478884</v>
      </c>
      <c r="T12" s="13">
        <f t="shared" si="16"/>
        <v>1677.7439088616225</v>
      </c>
      <c r="U12" s="13">
        <f t="shared" si="16"/>
        <v>1464.5691112144943</v>
      </c>
      <c r="V12" s="13">
        <f t="shared" si="16"/>
        <v>1249.2625655908946</v>
      </c>
      <c r="W12" s="13">
        <f t="shared" si="16"/>
        <v>1031.802954511059</v>
      </c>
      <c r="X12" s="13">
        <f t="shared" si="16"/>
        <v>812.1687473204249</v>
      </c>
      <c r="Y12" s="13">
        <f t="shared" si="16"/>
        <v>590.3381980578845</v>
      </c>
      <c r="Z12" s="13">
        <f t="shared" si="16"/>
        <v>366.28934330271875</v>
      </c>
      <c r="AA12" s="13">
        <f t="shared" si="16"/>
        <v>3038.614431073991</v>
      </c>
      <c r="AB12" s="13">
        <f t="shared" si="16"/>
        <v>2810.062194338246</v>
      </c>
      <c r="AC12" s="13">
        <f t="shared" si="16"/>
        <v>2579.224435235144</v>
      </c>
      <c r="AD12" s="13">
        <f t="shared" si="16"/>
        <v>2346.078298541011</v>
      </c>
      <c r="AE12" s="13">
        <f t="shared" si="16"/>
        <v>2110.6007004799367</v>
      </c>
      <c r="AF12" s="13">
        <f t="shared" si="16"/>
        <v>1872.7683264382513</v>
      </c>
      <c r="AG12" s="13">
        <f t="shared" si="16"/>
        <v>1632.5576286561493</v>
      </c>
      <c r="AH12" s="13">
        <f t="shared" si="16"/>
        <v>1389.9448238962264</v>
      </c>
      <c r="AI12" s="13">
        <f t="shared" si="16"/>
        <v>1144.9058910887043</v>
      </c>
      <c r="AJ12" s="13">
        <f t="shared" si="16"/>
        <v>897.4165689531067</v>
      </c>
      <c r="AK12" s="13">
        <f t="shared" si="16"/>
        <v>647.4523535961532</v>
      </c>
      <c r="AL12" s="13">
        <f t="shared" si="16"/>
        <v>394.9884960856302</v>
      </c>
      <c r="AM12" s="13">
        <f t="shared" si="16"/>
        <v>3406.231293635913</v>
      </c>
      <c r="AN12" s="13">
        <f t="shared" si="16"/>
        <v>3148.6929125894285</v>
      </c>
      <c r="AO12" s="13">
        <f t="shared" si="16"/>
        <v>2888.579147732479</v>
      </c>
      <c r="AP12" s="13">
        <f t="shared" si="16"/>
        <v>2625.8642452269605</v>
      </c>
      <c r="AQ12" s="13">
        <f t="shared" si="16"/>
        <v>2360.5221936963862</v>
      </c>
      <c r="AR12" s="13">
        <f t="shared" si="16"/>
        <v>2092.5267216505067</v>
      </c>
      <c r="AS12" s="13">
        <f t="shared" si="16"/>
        <v>1821.851294884168</v>
      </c>
      <c r="AT12" s="13">
        <f t="shared" si="16"/>
        <v>1548.469113850166</v>
      </c>
      <c r="AU12" s="13">
        <f t="shared" si="16"/>
        <v>1272.3531110058238</v>
      </c>
      <c r="AV12" s="13">
        <f t="shared" si="16"/>
        <v>993.4759481330384</v>
      </c>
      <c r="AW12" s="13">
        <f t="shared" si="16"/>
        <v>711.8100136315252</v>
      </c>
      <c r="AX12" s="13">
        <f t="shared" si="16"/>
        <v>427.3274197849968</v>
      </c>
      <c r="AY12" s="13">
        <f t="shared" si="16"/>
        <v>3820.471175869271</v>
      </c>
      <c r="AZ12" s="13">
        <f t="shared" si="16"/>
        <v>3530.2704818864277</v>
      </c>
      <c r="BA12" s="13">
        <f t="shared" si="16"/>
        <v>3237.167780963756</v>
      </c>
      <c r="BB12" s="13">
        <f t="shared" si="16"/>
        <v>2941.134053031857</v>
      </c>
      <c r="BC12" s="13">
        <f t="shared" si="16"/>
        <v>2642.1399878206394</v>
      </c>
      <c r="BD12" s="13">
        <f t="shared" si="16"/>
        <v>2340.1559819573095</v>
      </c>
      <c r="BE12" s="13">
        <f t="shared" si="16"/>
        <v>2035.1521360353463</v>
      </c>
      <c r="BF12" s="13">
        <f t="shared" si="16"/>
        <v>1727.0982516541635</v>
      </c>
      <c r="BG12" s="13">
        <f t="shared" si="16"/>
        <v>1415.9638284291689</v>
      </c>
      <c r="BH12" s="13">
        <f t="shared" si="16"/>
        <v>1101.7180609719242</v>
      </c>
      <c r="BI12" s="13">
        <f t="shared" si="16"/>
        <v>784.3298358401072</v>
      </c>
      <c r="BJ12" s="13">
        <f t="shared" si="16"/>
        <v>463.76772845697207</v>
      </c>
      <c r="BK12" s="13">
        <f t="shared" si="16"/>
        <v>4287.247043648738</v>
      </c>
      <c r="BL12" s="13">
        <f t="shared" si="16"/>
        <v>3960.241637907202</v>
      </c>
      <c r="BM12" s="13">
        <f t="shared" si="16"/>
        <v>3629.9661781082505</v>
      </c>
      <c r="BN12" s="13">
        <f t="shared" si="16"/>
        <v>3296.387963711309</v>
      </c>
      <c r="BO12" s="13">
        <f t="shared" si="16"/>
        <v>2959.4739671703987</v>
      </c>
      <c r="BP12" s="13">
        <f t="shared" si="16"/>
        <v>2619.190830664079</v>
      </c>
      <c r="BQ12" s="13">
        <f t="shared" si="16"/>
        <v>2275.5048627926963</v>
      </c>
      <c r="BR12" s="13">
        <f t="shared" si="16"/>
        <v>1928.3820352425996</v>
      </c>
      <c r="BS12" s="13">
        <f t="shared" si="16"/>
        <v>1577.7879794170021</v>
      </c>
      <c r="BT12" s="13">
        <f t="shared" si="16"/>
        <v>1223.6879830331484</v>
      </c>
      <c r="BU12" s="13">
        <f t="shared" si="16"/>
        <v>866.0469866854561</v>
      </c>
      <c r="BV12" s="13">
        <f t="shared" si="16"/>
        <v>504.829580374287</v>
      </c>
      <c r="BW12" s="13">
        <f t="shared" si="16"/>
        <v>4517.954964491374</v>
      </c>
      <c r="BX12" s="13">
        <f t="shared" si="16"/>
        <v>4153.125384117093</v>
      </c>
      <c r="BY12" s="13">
        <f t="shared" si="16"/>
        <v>3788.295803742813</v>
      </c>
      <c r="BZ12" s="13">
        <f t="shared" si="16"/>
        <v>3423.466223368532</v>
      </c>
      <c r="CA12" s="13">
        <f t="shared" si="16"/>
        <v>3058.6366429942514</v>
      </c>
      <c r="CB12" s="13">
        <f aca="true" t="shared" si="17" ref="CB12:CU12">CB9+CB10+CB11</f>
        <v>2693.8070626199706</v>
      </c>
      <c r="CC12" s="13">
        <f t="shared" si="17"/>
        <v>2328.9774822456898</v>
      </c>
      <c r="CD12" s="13">
        <f t="shared" si="17"/>
        <v>1964.1479018714087</v>
      </c>
      <c r="CE12" s="13">
        <f t="shared" si="17"/>
        <v>1599.318321497128</v>
      </c>
      <c r="CF12" s="13">
        <f t="shared" si="17"/>
        <v>1234.4887411228472</v>
      </c>
      <c r="CG12" s="13">
        <f t="shared" si="17"/>
        <v>869.6591607485664</v>
      </c>
      <c r="CH12" s="13">
        <f t="shared" si="17"/>
        <v>504.8295803742855</v>
      </c>
      <c r="CI12" s="13">
        <f t="shared" si="17"/>
        <v>4153.125384117093</v>
      </c>
      <c r="CJ12" s="13">
        <f t="shared" si="17"/>
        <v>3788.295803742813</v>
      </c>
      <c r="CK12" s="13">
        <f t="shared" si="17"/>
        <v>3423.466223368532</v>
      </c>
      <c r="CL12" s="13">
        <f t="shared" si="17"/>
        <v>3058.6366429942514</v>
      </c>
      <c r="CM12" s="13">
        <f t="shared" si="17"/>
        <v>2693.8070626199706</v>
      </c>
      <c r="CN12" s="13">
        <f t="shared" si="17"/>
        <v>2328.9774822456898</v>
      </c>
      <c r="CO12" s="13">
        <f t="shared" si="17"/>
        <v>1964.147901871409</v>
      </c>
      <c r="CP12" s="13">
        <f t="shared" si="17"/>
        <v>1599.318321497128</v>
      </c>
      <c r="CQ12" s="13">
        <f t="shared" si="17"/>
        <v>1234.4887411228472</v>
      </c>
      <c r="CR12" s="13">
        <f t="shared" si="17"/>
        <v>869.6591607485664</v>
      </c>
      <c r="CS12" s="13">
        <f t="shared" si="17"/>
        <v>504.8295803742855</v>
      </c>
      <c r="CT12" s="13">
        <f t="shared" si="17"/>
        <v>0</v>
      </c>
      <c r="CU12" s="13">
        <f t="shared" si="17"/>
        <v>537.6642426079708</v>
      </c>
      <c r="CV12" s="1"/>
    </row>
    <row r="13" spans="1:98" ht="12.75">
      <c r="A13" t="s">
        <v>47</v>
      </c>
      <c r="B13" s="1"/>
      <c r="C13" s="1">
        <f>140+C4+C5+C6-C9-C11</f>
        <v>2022.8505423754555</v>
      </c>
      <c r="D13" s="1">
        <f>140+D4+D5+D6-D9-D14</f>
        <v>1832.7190940025819</v>
      </c>
      <c r="E13" s="1">
        <f aca="true" t="shared" si="18" ref="E13:BP13">140+E4+E5+E6-E9-E14</f>
        <v>1640.0552512845893</v>
      </c>
      <c r="F13" s="1">
        <f t="shared" si="18"/>
        <v>1444.8317970384433</v>
      </c>
      <c r="G13" s="1">
        <f t="shared" si="18"/>
        <v>1247.0212362295583</v>
      </c>
      <c r="H13" s="1">
        <f t="shared" si="18"/>
        <v>1046.5957931762468</v>
      </c>
      <c r="I13" s="1">
        <f t="shared" si="18"/>
        <v>843.5274087261557</v>
      </c>
      <c r="J13" s="1">
        <f t="shared" si="18"/>
        <v>637.787737404418</v>
      </c>
      <c r="K13" s="1">
        <f t="shared" si="18"/>
        <v>429.34814453323594</v>
      </c>
      <c r="L13" s="1">
        <f t="shared" si="18"/>
        <v>218.1797033226062</v>
      </c>
      <c r="M13" s="1">
        <f t="shared" si="18"/>
        <v>4.253191931902393</v>
      </c>
      <c r="N13" s="1">
        <f t="shared" si="18"/>
        <v>-212.46090949798025</v>
      </c>
      <c r="O13" s="1">
        <f t="shared" si="18"/>
        <v>2353.479001583272</v>
      </c>
      <c r="P13" s="1">
        <f t="shared" si="18"/>
        <v>2139.456367676129</v>
      </c>
      <c r="Q13" s="1">
        <f t="shared" si="18"/>
        <v>1922.5808351581463</v>
      </c>
      <c r="R13" s="1">
        <f t="shared" si="18"/>
        <v>1702.821737026399</v>
      </c>
      <c r="S13" s="1">
        <f t="shared" si="18"/>
        <v>1480.1480931938845</v>
      </c>
      <c r="T13" s="1">
        <f t="shared" si="18"/>
        <v>1254.5286073394363</v>
      </c>
      <c r="U13" s="1">
        <f t="shared" si="18"/>
        <v>1025.931663726085</v>
      </c>
      <c r="V13" s="1">
        <f t="shared" si="18"/>
        <v>794.3253239875394</v>
      </c>
      <c r="W13" s="1">
        <f t="shared" si="18"/>
        <v>559.6773238824812</v>
      </c>
      <c r="X13" s="1">
        <f t="shared" si="18"/>
        <v>321.9550700163375</v>
      </c>
      <c r="Y13" s="1">
        <f t="shared" si="18"/>
        <v>81.12563653021743</v>
      </c>
      <c r="Z13" s="1">
        <f t="shared" si="18"/>
        <v>-162.8442382433226</v>
      </c>
      <c r="AA13" s="1">
        <f t="shared" si="18"/>
        <v>2651.9590468740275</v>
      </c>
      <c r="AB13" s="1">
        <f t="shared" si="18"/>
        <v>2410.792985972688</v>
      </c>
      <c r="AC13" s="1">
        <f t="shared" si="18"/>
        <v>2166.4122075082246</v>
      </c>
      <c r="AD13" s="1">
        <f t="shared" si="18"/>
        <v>1918.7821551341444</v>
      </c>
      <c r="AE13" s="1">
        <f t="shared" si="18"/>
        <v>1667.867919712976</v>
      </c>
      <c r="AF13" s="1">
        <f t="shared" si="18"/>
        <v>1413.6342357666776</v>
      </c>
      <c r="AG13" s="1">
        <f t="shared" si="18"/>
        <v>1156.0454778914866</v>
      </c>
      <c r="AH13" s="1">
        <f t="shared" si="18"/>
        <v>895.065657136845</v>
      </c>
      <c r="AI13" s="1">
        <f t="shared" si="18"/>
        <v>630.6584173480564</v>
      </c>
      <c r="AJ13" s="1">
        <f t="shared" si="18"/>
        <v>362.7870314722993</v>
      </c>
      <c r="AK13" s="1">
        <f t="shared" si="18"/>
        <v>91.414397827637</v>
      </c>
      <c r="AL13" s="1">
        <f t="shared" si="18"/>
        <v>-183.49696366535017</v>
      </c>
      <c r="AM13" s="1">
        <f t="shared" si="18"/>
        <v>2988.2938329025765</v>
      </c>
      <c r="AN13" s="1">
        <f t="shared" si="18"/>
        <v>2716.541879060616</v>
      </c>
      <c r="AO13" s="1">
        <f t="shared" si="18"/>
        <v>2441.167501003723</v>
      </c>
      <c r="AP13" s="1">
        <f t="shared" si="18"/>
        <v>2162.131759775719</v>
      </c>
      <c r="AQ13" s="1">
        <f t="shared" si="18"/>
        <v>1879.39531888672</v>
      </c>
      <c r="AR13" s="1">
        <f t="shared" si="18"/>
        <v>1592.9184403133713</v>
      </c>
      <c r="AS13" s="1">
        <f t="shared" si="18"/>
        <v>1302.6609804590025</v>
      </c>
      <c r="AT13" s="1">
        <f t="shared" si="18"/>
        <v>1008.5823860733171</v>
      </c>
      <c r="AU13" s="1">
        <f t="shared" si="18"/>
        <v>710.6416901312042</v>
      </c>
      <c r="AV13" s="1">
        <f t="shared" si="18"/>
        <v>408.79750767026167</v>
      </c>
      <c r="AW13" s="1">
        <f t="shared" si="18"/>
        <v>103.00803158662302</v>
      </c>
      <c r="AX13" s="1">
        <f t="shared" si="18"/>
        <v>-206.7689716113331</v>
      </c>
      <c r="AY13" s="1">
        <f t="shared" si="18"/>
        <v>3367.2842883036246</v>
      </c>
      <c r="AZ13" s="1">
        <f t="shared" si="18"/>
        <v>3061.0673847272365</v>
      </c>
      <c r="BA13" s="1">
        <f t="shared" si="18"/>
        <v>2750.7686428757056</v>
      </c>
      <c r="BB13" s="1">
        <f t="shared" si="18"/>
        <v>2436.344185358563</v>
      </c>
      <c r="BC13" s="1">
        <f t="shared" si="18"/>
        <v>2117.7496868344115</v>
      </c>
      <c r="BD13" s="1">
        <f t="shared" si="18"/>
        <v>1794.9403695038852</v>
      </c>
      <c r="BE13" s="1">
        <f t="shared" si="18"/>
        <v>1467.870998557457</v>
      </c>
      <c r="BF13" s="1">
        <f t="shared" si="18"/>
        <v>1136.4958775776402</v>
      </c>
      <c r="BG13" s="1">
        <f t="shared" si="18"/>
        <v>800.768843895129</v>
      </c>
      <c r="BH13" s="1">
        <f t="shared" si="18"/>
        <v>460.6432638984177</v>
      </c>
      <c r="BI13" s="1">
        <f t="shared" si="18"/>
        <v>116.07202829643245</v>
      </c>
      <c r="BJ13" s="1">
        <f t="shared" si="18"/>
        <v>-232.9924526662955</v>
      </c>
      <c r="BK13" s="1">
        <f t="shared" si="18"/>
        <v>3794.3402196306392</v>
      </c>
      <c r="BL13" s="1">
        <f t="shared" si="18"/>
        <v>3449.2873480312564</v>
      </c>
      <c r="BM13" s="1">
        <f t="shared" si="18"/>
        <v>3099.634958894493</v>
      </c>
      <c r="BN13" s="1">
        <f t="shared" si="18"/>
        <v>2745.3336100785104</v>
      </c>
      <c r="BO13" s="1">
        <f t="shared" si="18"/>
        <v>2386.3333546791537</v>
      </c>
      <c r="BP13" s="1">
        <f t="shared" si="18"/>
        <v>2022.5837359513025</v>
      </c>
      <c r="BQ13" s="1">
        <f aca="true" t="shared" si="19" ref="BQ13:CS13">140+BQ4+BQ5+BQ6-BQ9-BQ14</f>
        <v>1654.0337821793494</v>
      </c>
      <c r="BR13" s="1">
        <f t="shared" si="19"/>
        <v>1280.632001496282</v>
      </c>
      <c r="BS13" s="1">
        <f t="shared" si="19"/>
        <v>902.3263766508697</v>
      </c>
      <c r="BT13" s="1">
        <f t="shared" si="19"/>
        <v>519.0643597224217</v>
      </c>
      <c r="BU13" s="1">
        <f t="shared" si="19"/>
        <v>130.7928667826044</v>
      </c>
      <c r="BV13" s="1">
        <f t="shared" si="19"/>
        <v>-262.5417274962221</v>
      </c>
      <c r="BW13" s="1">
        <f t="shared" si="19"/>
        <v>3980.2907218834016</v>
      </c>
      <c r="BX13" s="1">
        <f t="shared" si="19"/>
        <v>3594.5673514410855</v>
      </c>
      <c r="BY13" s="1">
        <f t="shared" si="19"/>
        <v>3207.6868108874437</v>
      </c>
      <c r="BZ13" s="1">
        <f t="shared" si="19"/>
        <v>2819.64562871214</v>
      </c>
      <c r="CA13" s="1">
        <f t="shared" si="19"/>
        <v>2430.44032299031</v>
      </c>
      <c r="CB13" s="1">
        <f t="shared" si="19"/>
        <v>2040.067401351315</v>
      </c>
      <c r="CC13" s="1">
        <f t="shared" si="19"/>
        <v>1648.523360947403</v>
      </c>
      <c r="CD13" s="1">
        <f t="shared" si="19"/>
        <v>1255.8046884222788</v>
      </c>
      <c r="CE13" s="1">
        <f t="shared" si="19"/>
        <v>861.9078598795795</v>
      </c>
      <c r="CF13" s="1">
        <f t="shared" si="19"/>
        <v>466.82934085125214</v>
      </c>
      <c r="CG13" s="1">
        <f t="shared" si="19"/>
        <v>70.56558626583978</v>
      </c>
      <c r="CH13" s="1">
        <f t="shared" si="19"/>
        <v>-326.88695958332886</v>
      </c>
      <c r="CI13" s="1">
        <f t="shared" si="19"/>
        <v>3615.461141509122</v>
      </c>
      <c r="CJ13" s="1">
        <f t="shared" si="19"/>
        <v>3228.643282325684</v>
      </c>
      <c r="CK13" s="1">
        <f t="shared" si="19"/>
        <v>2840.664969564695</v>
      </c>
      <c r="CL13" s="1">
        <f t="shared" si="19"/>
        <v>2451.522721865423</v>
      </c>
      <c r="CM13" s="1">
        <f t="shared" si="19"/>
        <v>2061.2130474230535</v>
      </c>
      <c r="CN13" s="1">
        <f t="shared" si="19"/>
        <v>1669.7324439573565</v>
      </c>
      <c r="CO13" s="1">
        <f t="shared" si="19"/>
        <v>1277.0773986812624</v>
      </c>
      <c r="CP13" s="1">
        <f t="shared" si="19"/>
        <v>883.24438826934</v>
      </c>
      <c r="CQ13" s="1">
        <f t="shared" si="19"/>
        <v>488.2298788261819</v>
      </c>
      <c r="CR13" s="1">
        <f t="shared" si="19"/>
        <v>92.03032585469441</v>
      </c>
      <c r="CS13" s="1">
        <f t="shared" si="19"/>
        <v>-305.3578257757077</v>
      </c>
      <c r="CT13" s="1"/>
    </row>
    <row r="14" spans="1:98" ht="12.75">
      <c r="A14" t="s">
        <v>48</v>
      </c>
      <c r="B14" s="1"/>
      <c r="C14" s="1"/>
      <c r="D14" s="1">
        <f>C11+D25</f>
        <v>410.13144837287365</v>
      </c>
      <c r="E14" s="1">
        <f aca="true" t="shared" si="20" ref="E14:BP14">D11+E25</f>
        <v>420.9952910908659</v>
      </c>
      <c r="F14" s="1">
        <f t="shared" si="20"/>
        <v>432.60074533701214</v>
      </c>
      <c r="G14" s="1">
        <f t="shared" si="20"/>
        <v>444.95712614589684</v>
      </c>
      <c r="H14" s="1">
        <f t="shared" si="20"/>
        <v>458.07384739920815</v>
      </c>
      <c r="I14" s="1">
        <f t="shared" si="20"/>
        <v>471.9604228312994</v>
      </c>
      <c r="J14" s="1">
        <f t="shared" si="20"/>
        <v>486.6264670448571</v>
      </c>
      <c r="K14" s="1">
        <f t="shared" si="20"/>
        <v>502.08169653677743</v>
      </c>
      <c r="L14" s="1">
        <f t="shared" si="20"/>
        <v>518.3359307343526</v>
      </c>
      <c r="M14" s="1">
        <f t="shared" si="20"/>
        <v>535.3990930418714</v>
      </c>
      <c r="N14" s="1">
        <f t="shared" si="20"/>
        <v>553.2812118977372</v>
      </c>
      <c r="O14" s="1">
        <f t="shared" si="20"/>
        <v>358.8941296157351</v>
      </c>
      <c r="P14" s="1">
        <f t="shared" si="20"/>
        <v>370.0882580991232</v>
      </c>
      <c r="Q14" s="1">
        <f t="shared" si="20"/>
        <v>382.1070001391141</v>
      </c>
      <c r="R14" s="1">
        <f t="shared" si="20"/>
        <v>394.96073988808917</v>
      </c>
      <c r="S14" s="1">
        <f t="shared" si="20"/>
        <v>408.65997175400395</v>
      </c>
      <c r="T14" s="1">
        <f t="shared" si="20"/>
        <v>423.2153015221862</v>
      </c>
      <c r="U14" s="1">
        <f t="shared" si="20"/>
        <v>438.63744748840946</v>
      </c>
      <c r="V14" s="1">
        <f t="shared" si="20"/>
        <v>454.9372416033552</v>
      </c>
      <c r="W14" s="1">
        <f t="shared" si="20"/>
        <v>472.12563062857777</v>
      </c>
      <c r="X14" s="1">
        <f t="shared" si="20"/>
        <v>490.2136773040874</v>
      </c>
      <c r="Y14" s="1">
        <f t="shared" si="20"/>
        <v>509.21256152766705</v>
      </c>
      <c r="Z14" s="1">
        <f t="shared" si="20"/>
        <v>529.1335815460413</v>
      </c>
      <c r="AA14" s="1">
        <f t="shared" si="20"/>
        <v>386.6553841999633</v>
      </c>
      <c r="AB14" s="1">
        <f t="shared" si="20"/>
        <v>399.2692083655582</v>
      </c>
      <c r="AC14" s="1">
        <f t="shared" si="20"/>
        <v>412.81222772691933</v>
      </c>
      <c r="AD14" s="1">
        <f t="shared" si="20"/>
        <v>427.29614340686663</v>
      </c>
      <c r="AE14" s="1">
        <f t="shared" si="20"/>
        <v>442.7327807669609</v>
      </c>
      <c r="AF14" s="1">
        <f t="shared" si="20"/>
        <v>459.13409067157363</v>
      </c>
      <c r="AG14" s="1">
        <f t="shared" si="20"/>
        <v>476.51215076466275</v>
      </c>
      <c r="AH14" s="1">
        <f t="shared" si="20"/>
        <v>494.87916675938135</v>
      </c>
      <c r="AI14" s="1">
        <f t="shared" si="20"/>
        <v>514.2474737406478</v>
      </c>
      <c r="AJ14" s="1">
        <f t="shared" si="20"/>
        <v>534.6295374808074</v>
      </c>
      <c r="AK14" s="1">
        <f t="shared" si="20"/>
        <v>556.0379557685162</v>
      </c>
      <c r="AL14" s="1">
        <f t="shared" si="20"/>
        <v>578.4854597509803</v>
      </c>
      <c r="AM14" s="1">
        <f t="shared" si="20"/>
        <v>417.93746073333676</v>
      </c>
      <c r="AN14" s="1">
        <f t="shared" si="20"/>
        <v>432.15103352881266</v>
      </c>
      <c r="AO14" s="1">
        <f t="shared" si="20"/>
        <v>447.41164672875624</v>
      </c>
      <c r="AP14" s="1">
        <f t="shared" si="20"/>
        <v>463.73248545124176</v>
      </c>
      <c r="AQ14" s="1">
        <f t="shared" si="20"/>
        <v>481.1268748096663</v>
      </c>
      <c r="AR14" s="1">
        <f t="shared" si="20"/>
        <v>499.6082813371353</v>
      </c>
      <c r="AS14" s="1">
        <f t="shared" si="20"/>
        <v>519.1903144251656</v>
      </c>
      <c r="AT14" s="1">
        <f t="shared" si="20"/>
        <v>539.8867277768488</v>
      </c>
      <c r="AU14" s="1">
        <f t="shared" si="20"/>
        <v>561.7114208746196</v>
      </c>
      <c r="AV14" s="1">
        <f t="shared" si="20"/>
        <v>584.6784404627767</v>
      </c>
      <c r="AW14" s="1">
        <f t="shared" si="20"/>
        <v>608.8019820449022</v>
      </c>
      <c r="AX14" s="1">
        <f t="shared" si="20"/>
        <v>634.0963913963299</v>
      </c>
      <c r="AY14" s="1">
        <f t="shared" si="20"/>
        <v>453.1868875656462</v>
      </c>
      <c r="AZ14" s="1">
        <f t="shared" si="20"/>
        <v>469.20309715919126</v>
      </c>
      <c r="BA14" s="1">
        <f t="shared" si="20"/>
        <v>486.39913808805005</v>
      </c>
      <c r="BB14" s="1">
        <f t="shared" si="20"/>
        <v>504.7898676732938</v>
      </c>
      <c r="BC14" s="1">
        <f t="shared" si="20"/>
        <v>524.3903009862278</v>
      </c>
      <c r="BD14" s="1">
        <f t="shared" si="20"/>
        <v>545.2156124534242</v>
      </c>
      <c r="BE14" s="1">
        <f t="shared" si="20"/>
        <v>567.2811374778893</v>
      </c>
      <c r="BF14" s="1">
        <f t="shared" si="20"/>
        <v>590.6023740765233</v>
      </c>
      <c r="BG14" s="1">
        <f t="shared" si="20"/>
        <v>615.1949845340399</v>
      </c>
      <c r="BH14" s="1">
        <f t="shared" si="20"/>
        <v>641.0747970735065</v>
      </c>
      <c r="BI14" s="1">
        <f t="shared" si="20"/>
        <v>668.2578075436747</v>
      </c>
      <c r="BJ14" s="1">
        <f t="shared" si="20"/>
        <v>696.7601811232676</v>
      </c>
      <c r="BK14" s="1">
        <f t="shared" si="20"/>
        <v>492.90682401809914</v>
      </c>
      <c r="BL14" s="1">
        <f t="shared" si="20"/>
        <v>510.9542898759455</v>
      </c>
      <c r="BM14" s="1">
        <f t="shared" si="20"/>
        <v>530.3312192137574</v>
      </c>
      <c r="BN14" s="1">
        <f t="shared" si="20"/>
        <v>551.0543536327987</v>
      </c>
      <c r="BO14" s="1">
        <f t="shared" si="20"/>
        <v>573.1406124912451</v>
      </c>
      <c r="BP14" s="1">
        <f t="shared" si="20"/>
        <v>596.6070947127763</v>
      </c>
      <c r="BQ14" s="1">
        <f aca="true" t="shared" si="21" ref="BQ14:CS14">BP11+BQ25</f>
        <v>621.4710806133469</v>
      </c>
      <c r="BR14" s="1">
        <f t="shared" si="21"/>
        <v>647.7500337463175</v>
      </c>
      <c r="BS14" s="1">
        <f t="shared" si="21"/>
        <v>675.4616027661324</v>
      </c>
      <c r="BT14" s="1">
        <f t="shared" si="21"/>
        <v>704.6236233107267</v>
      </c>
      <c r="BU14" s="1">
        <f t="shared" si="21"/>
        <v>735.2541199028517</v>
      </c>
      <c r="BV14" s="1">
        <f t="shared" si="21"/>
        <v>767.3713078705091</v>
      </c>
      <c r="BW14" s="1">
        <f t="shared" si="21"/>
        <v>537.6642426079723</v>
      </c>
      <c r="BX14" s="1">
        <f t="shared" si="21"/>
        <v>558.5580326760073</v>
      </c>
      <c r="BY14" s="1">
        <f t="shared" si="21"/>
        <v>580.6089928553694</v>
      </c>
      <c r="BZ14" s="1">
        <f t="shared" si="21"/>
        <v>603.8205946563924</v>
      </c>
      <c r="CA14" s="1">
        <f t="shared" si="21"/>
        <v>628.1963200039412</v>
      </c>
      <c r="CB14" s="1">
        <f t="shared" si="21"/>
        <v>653.7396612686555</v>
      </c>
      <c r="CC14" s="1">
        <f t="shared" si="21"/>
        <v>680.4541212982869</v>
      </c>
      <c r="CD14" s="1">
        <f t="shared" si="21"/>
        <v>708.34321344913</v>
      </c>
      <c r="CE14" s="1">
        <f t="shared" si="21"/>
        <v>737.4104616175484</v>
      </c>
      <c r="CF14" s="1">
        <f t="shared" si="21"/>
        <v>767.659400271595</v>
      </c>
      <c r="CG14" s="1">
        <f t="shared" si="21"/>
        <v>799.0935744827266</v>
      </c>
      <c r="CH14" s="1">
        <f t="shared" si="21"/>
        <v>831.7165399576144</v>
      </c>
      <c r="CI14" s="1">
        <f t="shared" si="21"/>
        <v>537.6642426079708</v>
      </c>
      <c r="CJ14" s="1">
        <f t="shared" si="21"/>
        <v>559.6525214171287</v>
      </c>
      <c r="CK14" s="1">
        <f t="shared" si="21"/>
        <v>582.801253803837</v>
      </c>
      <c r="CL14" s="1">
        <f t="shared" si="21"/>
        <v>607.1139211288281</v>
      </c>
      <c r="CM14" s="1">
        <f t="shared" si="21"/>
        <v>632.5940151969171</v>
      </c>
      <c r="CN14" s="1">
        <f t="shared" si="21"/>
        <v>659.2450382883333</v>
      </c>
      <c r="CO14" s="1">
        <f t="shared" si="21"/>
        <v>687.0705031901465</v>
      </c>
      <c r="CP14" s="1">
        <f t="shared" si="21"/>
        <v>716.073933227788</v>
      </c>
      <c r="CQ14" s="1">
        <f t="shared" si="21"/>
        <v>746.2588622966653</v>
      </c>
      <c r="CR14" s="1">
        <f t="shared" si="21"/>
        <v>777.628834893872</v>
      </c>
      <c r="CS14" s="1">
        <f t="shared" si="21"/>
        <v>810.1874061499932</v>
      </c>
      <c r="CT14" s="1"/>
    </row>
    <row r="15" spans="1:98" ht="18">
      <c r="A15" s="15" t="s">
        <v>38</v>
      </c>
      <c r="B15" s="1"/>
      <c r="C15" s="1"/>
      <c r="D15" s="1"/>
      <c r="E15" s="1"/>
      <c r="F15" s="1"/>
      <c r="G15" s="7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2:98" ht="12.75">
      <c r="B16" s="8"/>
      <c r="C16" s="28">
        <v>36129</v>
      </c>
      <c r="D16" s="28">
        <v>36160</v>
      </c>
      <c r="E16" s="28">
        <v>36191</v>
      </c>
      <c r="F16" s="28">
        <v>36219</v>
      </c>
      <c r="G16" s="28">
        <v>36250</v>
      </c>
      <c r="H16" s="28">
        <v>36280</v>
      </c>
      <c r="I16" s="28">
        <v>36311</v>
      </c>
      <c r="J16" s="28">
        <v>36341</v>
      </c>
      <c r="K16" s="28">
        <v>36372</v>
      </c>
      <c r="L16" s="28">
        <v>36403</v>
      </c>
      <c r="M16" s="28">
        <v>36433</v>
      </c>
      <c r="N16" s="28">
        <v>36464</v>
      </c>
      <c r="O16" s="28">
        <f>O2</f>
        <v>36494</v>
      </c>
      <c r="P16" s="28">
        <f aca="true" t="shared" si="22" ref="P16:CA16">P2</f>
        <v>36525</v>
      </c>
      <c r="Q16" s="28">
        <f t="shared" si="22"/>
        <v>36556</v>
      </c>
      <c r="R16" s="28">
        <f t="shared" si="22"/>
        <v>36585</v>
      </c>
      <c r="S16" s="28">
        <f t="shared" si="22"/>
        <v>36616</v>
      </c>
      <c r="T16" s="28">
        <f t="shared" si="22"/>
        <v>36646</v>
      </c>
      <c r="U16" s="28">
        <f t="shared" si="22"/>
        <v>36677</v>
      </c>
      <c r="V16" s="28">
        <f t="shared" si="22"/>
        <v>36707</v>
      </c>
      <c r="W16" s="28">
        <f t="shared" si="22"/>
        <v>36738</v>
      </c>
      <c r="X16" s="28">
        <f t="shared" si="22"/>
        <v>36769</v>
      </c>
      <c r="Y16" s="28">
        <f t="shared" si="22"/>
        <v>36799</v>
      </c>
      <c r="Z16" s="28">
        <f t="shared" si="22"/>
        <v>36830</v>
      </c>
      <c r="AA16" s="28">
        <f t="shared" si="22"/>
        <v>36860</v>
      </c>
      <c r="AB16" s="28">
        <f t="shared" si="22"/>
        <v>36891</v>
      </c>
      <c r="AC16" s="28">
        <f t="shared" si="22"/>
        <v>36922</v>
      </c>
      <c r="AD16" s="28">
        <f t="shared" si="22"/>
        <v>36950</v>
      </c>
      <c r="AE16" s="28">
        <f t="shared" si="22"/>
        <v>36981</v>
      </c>
      <c r="AF16" s="28">
        <f t="shared" si="22"/>
        <v>37011</v>
      </c>
      <c r="AG16" s="28">
        <f t="shared" si="22"/>
        <v>37042</v>
      </c>
      <c r="AH16" s="28">
        <f t="shared" si="22"/>
        <v>37072</v>
      </c>
      <c r="AI16" s="28">
        <f t="shared" si="22"/>
        <v>37103</v>
      </c>
      <c r="AJ16" s="28">
        <f t="shared" si="22"/>
        <v>37134</v>
      </c>
      <c r="AK16" s="28">
        <f t="shared" si="22"/>
        <v>37164</v>
      </c>
      <c r="AL16" s="28">
        <f t="shared" si="22"/>
        <v>37195</v>
      </c>
      <c r="AM16" s="28">
        <f t="shared" si="22"/>
        <v>37225</v>
      </c>
      <c r="AN16" s="28">
        <f t="shared" si="22"/>
        <v>37256</v>
      </c>
      <c r="AO16" s="28">
        <f t="shared" si="22"/>
        <v>37287</v>
      </c>
      <c r="AP16" s="28">
        <f t="shared" si="22"/>
        <v>37315</v>
      </c>
      <c r="AQ16" s="28">
        <f t="shared" si="22"/>
        <v>37346</v>
      </c>
      <c r="AR16" s="28">
        <f t="shared" si="22"/>
        <v>37376</v>
      </c>
      <c r="AS16" s="28">
        <f t="shared" si="22"/>
        <v>37407</v>
      </c>
      <c r="AT16" s="28">
        <f t="shared" si="22"/>
        <v>37437</v>
      </c>
      <c r="AU16" s="28">
        <f t="shared" si="22"/>
        <v>37468</v>
      </c>
      <c r="AV16" s="28">
        <f t="shared" si="22"/>
        <v>37499</v>
      </c>
      <c r="AW16" s="28">
        <f t="shared" si="22"/>
        <v>37529</v>
      </c>
      <c r="AX16" s="28">
        <f t="shared" si="22"/>
        <v>37560</v>
      </c>
      <c r="AY16" s="28">
        <f t="shared" si="22"/>
        <v>37590</v>
      </c>
      <c r="AZ16" s="28">
        <f t="shared" si="22"/>
        <v>37621</v>
      </c>
      <c r="BA16" s="28">
        <f t="shared" si="22"/>
        <v>37652</v>
      </c>
      <c r="BB16" s="28">
        <f t="shared" si="22"/>
        <v>37680</v>
      </c>
      <c r="BC16" s="28">
        <f t="shared" si="22"/>
        <v>37711</v>
      </c>
      <c r="BD16" s="28">
        <f t="shared" si="22"/>
        <v>37741</v>
      </c>
      <c r="BE16" s="28">
        <f t="shared" si="22"/>
        <v>37772</v>
      </c>
      <c r="BF16" s="28">
        <f t="shared" si="22"/>
        <v>37802</v>
      </c>
      <c r="BG16" s="28">
        <f t="shared" si="22"/>
        <v>37833</v>
      </c>
      <c r="BH16" s="28">
        <f t="shared" si="22"/>
        <v>37864</v>
      </c>
      <c r="BI16" s="28">
        <f t="shared" si="22"/>
        <v>37894</v>
      </c>
      <c r="BJ16" s="28">
        <f t="shared" si="22"/>
        <v>37925</v>
      </c>
      <c r="BK16" s="28">
        <f t="shared" si="22"/>
        <v>37955</v>
      </c>
      <c r="BL16" s="28">
        <f t="shared" si="22"/>
        <v>37986</v>
      </c>
      <c r="BM16" s="28">
        <f t="shared" si="22"/>
        <v>38017</v>
      </c>
      <c r="BN16" s="28">
        <f t="shared" si="22"/>
        <v>38046</v>
      </c>
      <c r="BO16" s="28">
        <f t="shared" si="22"/>
        <v>38077</v>
      </c>
      <c r="BP16" s="28">
        <f t="shared" si="22"/>
        <v>38107</v>
      </c>
      <c r="BQ16" s="28">
        <f t="shared" si="22"/>
        <v>38138</v>
      </c>
      <c r="BR16" s="28">
        <f t="shared" si="22"/>
        <v>38168</v>
      </c>
      <c r="BS16" s="28">
        <f t="shared" si="22"/>
        <v>38199</v>
      </c>
      <c r="BT16" s="28">
        <f t="shared" si="22"/>
        <v>38230</v>
      </c>
      <c r="BU16" s="28">
        <f t="shared" si="22"/>
        <v>38260</v>
      </c>
      <c r="BV16" s="28">
        <f t="shared" si="22"/>
        <v>38291</v>
      </c>
      <c r="BW16" s="28">
        <f t="shared" si="22"/>
        <v>38321</v>
      </c>
      <c r="BX16" s="28">
        <f t="shared" si="22"/>
        <v>38352</v>
      </c>
      <c r="BY16" s="28">
        <f t="shared" si="22"/>
        <v>38383</v>
      </c>
      <c r="BZ16" s="28">
        <f t="shared" si="22"/>
        <v>38411</v>
      </c>
      <c r="CA16" s="28">
        <f t="shared" si="22"/>
        <v>38442</v>
      </c>
      <c r="CB16" s="28">
        <f aca="true" t="shared" si="23" ref="CB16:CT16">CB2</f>
        <v>38472</v>
      </c>
      <c r="CC16" s="28">
        <f t="shared" si="23"/>
        <v>38503</v>
      </c>
      <c r="CD16" s="28">
        <f t="shared" si="23"/>
        <v>38533</v>
      </c>
      <c r="CE16" s="28">
        <f t="shared" si="23"/>
        <v>38564</v>
      </c>
      <c r="CF16" s="28">
        <f t="shared" si="23"/>
        <v>38595</v>
      </c>
      <c r="CG16" s="28">
        <f t="shared" si="23"/>
        <v>38625</v>
      </c>
      <c r="CH16" s="28">
        <f t="shared" si="23"/>
        <v>38656</v>
      </c>
      <c r="CI16" s="28">
        <f t="shared" si="23"/>
        <v>38686</v>
      </c>
      <c r="CJ16" s="28">
        <f t="shared" si="23"/>
        <v>38717</v>
      </c>
      <c r="CK16" s="28">
        <f t="shared" si="23"/>
        <v>38748</v>
      </c>
      <c r="CL16" s="28">
        <f t="shared" si="23"/>
        <v>38776</v>
      </c>
      <c r="CM16" s="28">
        <f t="shared" si="23"/>
        <v>38807</v>
      </c>
      <c r="CN16" s="28">
        <f t="shared" si="23"/>
        <v>38837</v>
      </c>
      <c r="CO16" s="28">
        <f t="shared" si="23"/>
        <v>38868</v>
      </c>
      <c r="CP16" s="28">
        <f t="shared" si="23"/>
        <v>38898</v>
      </c>
      <c r="CQ16" s="28">
        <f t="shared" si="23"/>
        <v>38929</v>
      </c>
      <c r="CR16" s="28">
        <f t="shared" si="23"/>
        <v>38960</v>
      </c>
      <c r="CS16" s="28">
        <f t="shared" si="23"/>
        <v>38990</v>
      </c>
      <c r="CT16" s="28">
        <f t="shared" si="23"/>
        <v>39021</v>
      </c>
    </row>
    <row r="17" spans="1:98" ht="12.75">
      <c r="A17" t="s">
        <v>43</v>
      </c>
      <c r="B17" s="1"/>
      <c r="C17" s="1">
        <v>297</v>
      </c>
      <c r="D17" s="1">
        <v>300</v>
      </c>
      <c r="E17" s="1">
        <f>D17*(1+$B$1)</f>
        <v>303</v>
      </c>
      <c r="F17" s="1">
        <f aca="true" t="shared" si="24" ref="F17:BQ17">E17*(1+$B$1)</f>
        <v>306.03000000000003</v>
      </c>
      <c r="G17" s="1">
        <f t="shared" si="24"/>
        <v>309.0903</v>
      </c>
      <c r="H17" s="1">
        <f t="shared" si="24"/>
        <v>312.18120300000004</v>
      </c>
      <c r="I17" s="1">
        <f t="shared" si="24"/>
        <v>315.30301503000004</v>
      </c>
      <c r="J17" s="1">
        <f t="shared" si="24"/>
        <v>318.45604518030007</v>
      </c>
      <c r="K17" s="1">
        <f t="shared" si="24"/>
        <v>321.6406056321031</v>
      </c>
      <c r="L17" s="1">
        <f t="shared" si="24"/>
        <v>324.8570116884241</v>
      </c>
      <c r="M17" s="1">
        <f t="shared" si="24"/>
        <v>328.10558180530836</v>
      </c>
      <c r="N17" s="1">
        <f t="shared" si="24"/>
        <v>331.3866376233614</v>
      </c>
      <c r="O17" s="9">
        <f t="shared" si="24"/>
        <v>334.700503999595</v>
      </c>
      <c r="P17" s="9">
        <f t="shared" si="24"/>
        <v>338.047509039591</v>
      </c>
      <c r="Q17" s="9">
        <f t="shared" si="24"/>
        <v>341.4279841299869</v>
      </c>
      <c r="R17" s="9">
        <f t="shared" si="24"/>
        <v>344.84226397128674</v>
      </c>
      <c r="S17" s="9">
        <f t="shared" si="24"/>
        <v>348.2906866109996</v>
      </c>
      <c r="T17" s="9">
        <f t="shared" si="24"/>
        <v>351.7735934771096</v>
      </c>
      <c r="U17" s="9">
        <f t="shared" si="24"/>
        <v>355.2913294118807</v>
      </c>
      <c r="V17" s="9">
        <f t="shared" si="24"/>
        <v>358.84424270599953</v>
      </c>
      <c r="W17" s="9">
        <f t="shared" si="24"/>
        <v>362.4326851330595</v>
      </c>
      <c r="X17" s="9">
        <f t="shared" si="24"/>
        <v>366.0570119843901</v>
      </c>
      <c r="Y17" s="9">
        <f t="shared" si="24"/>
        <v>369.717582104234</v>
      </c>
      <c r="Z17" s="9">
        <f t="shared" si="24"/>
        <v>373.4147579252763</v>
      </c>
      <c r="AA17" s="9">
        <f t="shared" si="24"/>
        <v>377.14890550452907</v>
      </c>
      <c r="AB17" s="1">
        <f t="shared" si="24"/>
        <v>380.9203945595744</v>
      </c>
      <c r="AC17" s="1">
        <f t="shared" si="24"/>
        <v>384.72959850517015</v>
      </c>
      <c r="AD17" s="1">
        <f t="shared" si="24"/>
        <v>388.57689449022183</v>
      </c>
      <c r="AE17" s="1">
        <f t="shared" si="24"/>
        <v>392.46266343512406</v>
      </c>
      <c r="AF17" s="1">
        <f t="shared" si="24"/>
        <v>396.3872900694753</v>
      </c>
      <c r="AG17" s="1">
        <f t="shared" si="24"/>
        <v>400.35116297017004</v>
      </c>
      <c r="AH17" s="1">
        <f t="shared" si="24"/>
        <v>404.3546745998717</v>
      </c>
      <c r="AI17" s="1">
        <f t="shared" si="24"/>
        <v>408.3982213458704</v>
      </c>
      <c r="AJ17" s="1">
        <f t="shared" si="24"/>
        <v>412.4822035593291</v>
      </c>
      <c r="AK17" s="1">
        <f t="shared" si="24"/>
        <v>416.6070255949224</v>
      </c>
      <c r="AL17" s="1">
        <f t="shared" si="24"/>
        <v>420.77309585087164</v>
      </c>
      <c r="AM17" s="1">
        <f t="shared" si="24"/>
        <v>424.98082680938035</v>
      </c>
      <c r="AN17" s="1">
        <f t="shared" si="24"/>
        <v>429.2306350774742</v>
      </c>
      <c r="AO17" s="1">
        <f t="shared" si="24"/>
        <v>433.52294142824894</v>
      </c>
      <c r="AP17" s="1">
        <f t="shared" si="24"/>
        <v>437.8581708425314</v>
      </c>
      <c r="AQ17" s="1">
        <f t="shared" si="24"/>
        <v>442.23675255095674</v>
      </c>
      <c r="AR17" s="1">
        <f t="shared" si="24"/>
        <v>446.6591200764663</v>
      </c>
      <c r="AS17" s="1">
        <f t="shared" si="24"/>
        <v>451.12571127723095</v>
      </c>
      <c r="AT17" s="1">
        <f t="shared" si="24"/>
        <v>455.6369683900033</v>
      </c>
      <c r="AU17" s="1">
        <f t="shared" si="24"/>
        <v>460.1933380739033</v>
      </c>
      <c r="AV17" s="1">
        <f t="shared" si="24"/>
        <v>464.7952714546423</v>
      </c>
      <c r="AW17" s="1">
        <f t="shared" si="24"/>
        <v>469.44322416918874</v>
      </c>
      <c r="AX17" s="1">
        <f t="shared" si="24"/>
        <v>474.13765641088065</v>
      </c>
      <c r="AY17" s="1">
        <f t="shared" si="24"/>
        <v>478.87903297498946</v>
      </c>
      <c r="AZ17" s="1">
        <f t="shared" si="24"/>
        <v>483.66782330473933</v>
      </c>
      <c r="BA17" s="1">
        <f t="shared" si="24"/>
        <v>488.5045015377867</v>
      </c>
      <c r="BB17" s="1">
        <f t="shared" si="24"/>
        <v>493.3895465531646</v>
      </c>
      <c r="BC17" s="1">
        <f t="shared" si="24"/>
        <v>498.32344201869626</v>
      </c>
      <c r="BD17" s="1">
        <f t="shared" si="24"/>
        <v>503.30667643888324</v>
      </c>
      <c r="BE17" s="1">
        <f t="shared" si="24"/>
        <v>508.33974320327206</v>
      </c>
      <c r="BF17" s="1">
        <f t="shared" si="24"/>
        <v>513.4231406353048</v>
      </c>
      <c r="BG17" s="1">
        <f t="shared" si="24"/>
        <v>518.5573720416578</v>
      </c>
      <c r="BH17" s="1">
        <f t="shared" si="24"/>
        <v>523.7429457620743</v>
      </c>
      <c r="BI17" s="1">
        <f t="shared" si="24"/>
        <v>528.980375219695</v>
      </c>
      <c r="BJ17" s="1">
        <f t="shared" si="24"/>
        <v>534.2701789718919</v>
      </c>
      <c r="BK17" s="1">
        <f t="shared" si="24"/>
        <v>539.6128807616109</v>
      </c>
      <c r="BL17" s="1">
        <f t="shared" si="24"/>
        <v>545.009009569227</v>
      </c>
      <c r="BM17" s="1">
        <f t="shared" si="24"/>
        <v>550.4590996649193</v>
      </c>
      <c r="BN17" s="1">
        <f t="shared" si="24"/>
        <v>555.9636906615685</v>
      </c>
      <c r="BO17" s="1">
        <f t="shared" si="24"/>
        <v>561.5233275681842</v>
      </c>
      <c r="BP17" s="1">
        <f t="shared" si="24"/>
        <v>567.138560843866</v>
      </c>
      <c r="BQ17" s="1">
        <f t="shared" si="24"/>
        <v>572.8099464523046</v>
      </c>
      <c r="BR17" s="1">
        <f aca="true" t="shared" si="25" ref="BR17:BW17">BQ17*(1+$B$1)</f>
        <v>578.5380459168277</v>
      </c>
      <c r="BS17" s="1">
        <f t="shared" si="25"/>
        <v>584.3234263759961</v>
      </c>
      <c r="BT17" s="1">
        <f t="shared" si="25"/>
        <v>590.1666606397561</v>
      </c>
      <c r="BU17" s="1">
        <f t="shared" si="25"/>
        <v>596.0683272461537</v>
      </c>
      <c r="BV17" s="1">
        <f t="shared" si="25"/>
        <v>602.0290105186152</v>
      </c>
      <c r="BW17" s="1">
        <f t="shared" si="25"/>
        <v>608.0493006238014</v>
      </c>
      <c r="BX17" s="1">
        <f>BW17*(1+$L$1)</f>
        <v>608.0493006238014</v>
      </c>
      <c r="BY17" s="1">
        <f aca="true" t="shared" si="26" ref="BY17:CT17">BX17*(1+$L$1)</f>
        <v>608.0493006238014</v>
      </c>
      <c r="BZ17" s="1">
        <f t="shared" si="26"/>
        <v>608.0493006238014</v>
      </c>
      <c r="CA17" s="1">
        <f t="shared" si="26"/>
        <v>608.0493006238014</v>
      </c>
      <c r="CB17" s="1">
        <f t="shared" si="26"/>
        <v>608.0493006238014</v>
      </c>
      <c r="CC17" s="1">
        <f t="shared" si="26"/>
        <v>608.0493006238014</v>
      </c>
      <c r="CD17" s="1">
        <f t="shared" si="26"/>
        <v>608.0493006238014</v>
      </c>
      <c r="CE17" s="1">
        <f t="shared" si="26"/>
        <v>608.0493006238014</v>
      </c>
      <c r="CF17" s="1">
        <f t="shared" si="26"/>
        <v>608.0493006238014</v>
      </c>
      <c r="CG17" s="1">
        <f t="shared" si="26"/>
        <v>608.0493006238014</v>
      </c>
      <c r="CH17" s="1">
        <f t="shared" si="26"/>
        <v>608.0493006238014</v>
      </c>
      <c r="CI17" s="1">
        <f t="shared" si="26"/>
        <v>608.0493006238014</v>
      </c>
      <c r="CJ17" s="1">
        <f t="shared" si="26"/>
        <v>608.0493006238014</v>
      </c>
      <c r="CK17" s="1">
        <f t="shared" si="26"/>
        <v>608.0493006238014</v>
      </c>
      <c r="CL17" s="1">
        <f t="shared" si="26"/>
        <v>608.0493006238014</v>
      </c>
      <c r="CM17" s="1">
        <f t="shared" si="26"/>
        <v>608.0493006238014</v>
      </c>
      <c r="CN17" s="1">
        <f t="shared" si="26"/>
        <v>608.0493006238014</v>
      </c>
      <c r="CO17" s="1">
        <f t="shared" si="26"/>
        <v>608.0493006238014</v>
      </c>
      <c r="CP17" s="1">
        <f t="shared" si="26"/>
        <v>608.0493006238014</v>
      </c>
      <c r="CQ17" s="1">
        <f t="shared" si="26"/>
        <v>608.0493006238014</v>
      </c>
      <c r="CR17" s="1">
        <f t="shared" si="26"/>
        <v>608.0493006238014</v>
      </c>
      <c r="CS17" s="1">
        <f t="shared" si="26"/>
        <v>608.0493006238014</v>
      </c>
      <c r="CT17" s="1">
        <f t="shared" si="26"/>
        <v>608.0493006238014</v>
      </c>
    </row>
    <row r="18" spans="1:98" ht="12.75">
      <c r="A18" t="s">
        <v>39</v>
      </c>
      <c r="B18" s="25">
        <v>0.75</v>
      </c>
      <c r="C18" s="1">
        <f>C17*$B$18</f>
        <v>222.75</v>
      </c>
      <c r="D18" s="1">
        <f aca="true" t="shared" si="27" ref="D18:BO18">D17*$B$18</f>
        <v>225</v>
      </c>
      <c r="E18" s="1">
        <f t="shared" si="27"/>
        <v>227.25</v>
      </c>
      <c r="F18" s="1">
        <f t="shared" si="27"/>
        <v>229.52250000000004</v>
      </c>
      <c r="G18" s="1">
        <f t="shared" si="27"/>
        <v>231.817725</v>
      </c>
      <c r="H18" s="1">
        <f t="shared" si="27"/>
        <v>234.13590225000002</v>
      </c>
      <c r="I18" s="1">
        <f t="shared" si="27"/>
        <v>236.47726127250002</v>
      </c>
      <c r="J18" s="1">
        <f t="shared" si="27"/>
        <v>238.84203388522505</v>
      </c>
      <c r="K18" s="1">
        <f t="shared" si="27"/>
        <v>241.2304542240773</v>
      </c>
      <c r="L18" s="1">
        <f t="shared" si="27"/>
        <v>243.64275876631808</v>
      </c>
      <c r="M18" s="1">
        <f t="shared" si="27"/>
        <v>246.07918635398127</v>
      </c>
      <c r="N18" s="1">
        <f t="shared" si="27"/>
        <v>248.53997821752108</v>
      </c>
      <c r="O18" s="9">
        <f t="shared" si="27"/>
        <v>251.02537799969627</v>
      </c>
      <c r="P18" s="9">
        <f t="shared" si="27"/>
        <v>253.53563177969323</v>
      </c>
      <c r="Q18" s="9">
        <f t="shared" si="27"/>
        <v>256.07098809749016</v>
      </c>
      <c r="R18" s="9">
        <f t="shared" si="27"/>
        <v>258.63169797846507</v>
      </c>
      <c r="S18" s="9">
        <f t="shared" si="27"/>
        <v>261.2180149582497</v>
      </c>
      <c r="T18" s="9">
        <f t="shared" si="27"/>
        <v>263.8301951078322</v>
      </c>
      <c r="U18" s="9">
        <f t="shared" si="27"/>
        <v>266.46849705891054</v>
      </c>
      <c r="V18" s="9">
        <f t="shared" si="27"/>
        <v>269.13318202949966</v>
      </c>
      <c r="W18" s="9">
        <f t="shared" si="27"/>
        <v>271.82451384979464</v>
      </c>
      <c r="X18" s="9">
        <f t="shared" si="27"/>
        <v>274.5427589882926</v>
      </c>
      <c r="Y18" s="9">
        <f t="shared" si="27"/>
        <v>277.2881865781755</v>
      </c>
      <c r="Z18" s="9">
        <f t="shared" si="27"/>
        <v>280.06106844395725</v>
      </c>
      <c r="AA18" s="9">
        <f t="shared" si="27"/>
        <v>282.8616791283968</v>
      </c>
      <c r="AB18" s="1">
        <f t="shared" si="27"/>
        <v>285.6902959196808</v>
      </c>
      <c r="AC18" s="1">
        <f t="shared" si="27"/>
        <v>288.5471988788776</v>
      </c>
      <c r="AD18" s="1">
        <f t="shared" si="27"/>
        <v>291.4326708676664</v>
      </c>
      <c r="AE18" s="1">
        <f t="shared" si="27"/>
        <v>294.346997576343</v>
      </c>
      <c r="AF18" s="1">
        <f t="shared" si="27"/>
        <v>297.29046755210646</v>
      </c>
      <c r="AG18" s="1">
        <f t="shared" si="27"/>
        <v>300.26337222762754</v>
      </c>
      <c r="AH18" s="1">
        <f t="shared" si="27"/>
        <v>303.2660059499038</v>
      </c>
      <c r="AI18" s="1">
        <f t="shared" si="27"/>
        <v>306.29866600940284</v>
      </c>
      <c r="AJ18" s="1">
        <f t="shared" si="27"/>
        <v>309.36165266949683</v>
      </c>
      <c r="AK18" s="1">
        <f t="shared" si="27"/>
        <v>312.4552691961918</v>
      </c>
      <c r="AL18" s="1">
        <f t="shared" si="27"/>
        <v>315.57982188815373</v>
      </c>
      <c r="AM18" s="1">
        <f t="shared" si="27"/>
        <v>318.7356201070353</v>
      </c>
      <c r="AN18" s="1">
        <f t="shared" si="27"/>
        <v>321.9229763081056</v>
      </c>
      <c r="AO18" s="1">
        <f t="shared" si="27"/>
        <v>325.1422060711867</v>
      </c>
      <c r="AP18" s="1">
        <f t="shared" si="27"/>
        <v>328.3936281318986</v>
      </c>
      <c r="AQ18" s="1">
        <f t="shared" si="27"/>
        <v>331.67756441321757</v>
      </c>
      <c r="AR18" s="1">
        <f t="shared" si="27"/>
        <v>334.99434005734975</v>
      </c>
      <c r="AS18" s="1">
        <f t="shared" si="27"/>
        <v>338.3442834579232</v>
      </c>
      <c r="AT18" s="1">
        <f t="shared" si="27"/>
        <v>341.72772629250244</v>
      </c>
      <c r="AU18" s="1">
        <f t="shared" si="27"/>
        <v>345.1450035554275</v>
      </c>
      <c r="AV18" s="1">
        <f t="shared" si="27"/>
        <v>348.59645359098175</v>
      </c>
      <c r="AW18" s="1">
        <f t="shared" si="27"/>
        <v>352.0824181268915</v>
      </c>
      <c r="AX18" s="1">
        <f t="shared" si="27"/>
        <v>355.6032423081605</v>
      </c>
      <c r="AY18" s="1">
        <f t="shared" si="27"/>
        <v>359.1592747312421</v>
      </c>
      <c r="AZ18" s="1">
        <f t="shared" si="27"/>
        <v>362.7508674785545</v>
      </c>
      <c r="BA18" s="1">
        <f t="shared" si="27"/>
        <v>366.37837615334</v>
      </c>
      <c r="BB18" s="1">
        <f t="shared" si="27"/>
        <v>370.0421599148735</v>
      </c>
      <c r="BC18" s="1">
        <f t="shared" si="27"/>
        <v>373.74258151402216</v>
      </c>
      <c r="BD18" s="1">
        <f t="shared" si="27"/>
        <v>377.48000732916245</v>
      </c>
      <c r="BE18" s="1">
        <f t="shared" si="27"/>
        <v>381.25480740245405</v>
      </c>
      <c r="BF18" s="1">
        <f t="shared" si="27"/>
        <v>385.0673554764786</v>
      </c>
      <c r="BG18" s="1">
        <f t="shared" si="27"/>
        <v>388.91802903124335</v>
      </c>
      <c r="BH18" s="1">
        <f t="shared" si="27"/>
        <v>392.8072093215558</v>
      </c>
      <c r="BI18" s="1">
        <f t="shared" si="27"/>
        <v>396.7352814147713</v>
      </c>
      <c r="BJ18" s="1">
        <f t="shared" si="27"/>
        <v>400.70263422891895</v>
      </c>
      <c r="BK18" s="1">
        <f t="shared" si="27"/>
        <v>404.70966057120813</v>
      </c>
      <c r="BL18" s="1">
        <f t="shared" si="27"/>
        <v>408.75675717692025</v>
      </c>
      <c r="BM18" s="1">
        <f t="shared" si="27"/>
        <v>412.8443247486895</v>
      </c>
      <c r="BN18" s="1">
        <f t="shared" si="27"/>
        <v>416.9727679961764</v>
      </c>
      <c r="BO18" s="1">
        <f t="shared" si="27"/>
        <v>421.14249567613814</v>
      </c>
      <c r="BP18" s="1">
        <f aca="true" t="shared" si="28" ref="BP18:CT18">BP17*$B$18</f>
        <v>425.35392063289953</v>
      </c>
      <c r="BQ18" s="1">
        <f t="shared" si="28"/>
        <v>429.60745983922845</v>
      </c>
      <c r="BR18" s="1">
        <f t="shared" si="28"/>
        <v>433.9035344376208</v>
      </c>
      <c r="BS18" s="1">
        <f t="shared" si="28"/>
        <v>438.2425697819971</v>
      </c>
      <c r="BT18" s="1">
        <f t="shared" si="28"/>
        <v>442.624995479817</v>
      </c>
      <c r="BU18" s="1">
        <f t="shared" si="28"/>
        <v>447.0512454346152</v>
      </c>
      <c r="BV18" s="1">
        <f t="shared" si="28"/>
        <v>451.5217578889614</v>
      </c>
      <c r="BW18" s="1">
        <f t="shared" si="28"/>
        <v>456.03697546785105</v>
      </c>
      <c r="BX18" s="1">
        <f t="shared" si="28"/>
        <v>456.03697546785105</v>
      </c>
      <c r="BY18" s="1">
        <f t="shared" si="28"/>
        <v>456.03697546785105</v>
      </c>
      <c r="BZ18" s="1">
        <f t="shared" si="28"/>
        <v>456.03697546785105</v>
      </c>
      <c r="CA18" s="1">
        <f t="shared" si="28"/>
        <v>456.03697546785105</v>
      </c>
      <c r="CB18" s="1">
        <f t="shared" si="28"/>
        <v>456.03697546785105</v>
      </c>
      <c r="CC18" s="1">
        <f t="shared" si="28"/>
        <v>456.03697546785105</v>
      </c>
      <c r="CD18" s="1">
        <f t="shared" si="28"/>
        <v>456.03697546785105</v>
      </c>
      <c r="CE18" s="1">
        <f t="shared" si="28"/>
        <v>456.03697546785105</v>
      </c>
      <c r="CF18" s="1">
        <f t="shared" si="28"/>
        <v>456.03697546785105</v>
      </c>
      <c r="CG18" s="1">
        <f t="shared" si="28"/>
        <v>456.03697546785105</v>
      </c>
      <c r="CH18" s="1">
        <f t="shared" si="28"/>
        <v>456.03697546785105</v>
      </c>
      <c r="CI18" s="1">
        <f t="shared" si="28"/>
        <v>456.03697546785105</v>
      </c>
      <c r="CJ18" s="1">
        <f t="shared" si="28"/>
        <v>456.03697546785105</v>
      </c>
      <c r="CK18" s="1">
        <f t="shared" si="28"/>
        <v>456.03697546785105</v>
      </c>
      <c r="CL18" s="1">
        <f t="shared" si="28"/>
        <v>456.03697546785105</v>
      </c>
      <c r="CM18" s="1">
        <f t="shared" si="28"/>
        <v>456.03697546785105</v>
      </c>
      <c r="CN18" s="1">
        <f t="shared" si="28"/>
        <v>456.03697546785105</v>
      </c>
      <c r="CO18" s="1">
        <f t="shared" si="28"/>
        <v>456.03697546785105</v>
      </c>
      <c r="CP18" s="1">
        <f t="shared" si="28"/>
        <v>456.03697546785105</v>
      </c>
      <c r="CQ18" s="1">
        <f t="shared" si="28"/>
        <v>456.03697546785105</v>
      </c>
      <c r="CR18" s="1">
        <f t="shared" si="28"/>
        <v>456.03697546785105</v>
      </c>
      <c r="CS18" s="1">
        <f t="shared" si="28"/>
        <v>456.03697546785105</v>
      </c>
      <c r="CT18" s="1">
        <f t="shared" si="28"/>
        <v>456.03697546785105</v>
      </c>
    </row>
    <row r="19" spans="1:98" s="5" customFormat="1" ht="12.75">
      <c r="A19" s="5" t="s">
        <v>21</v>
      </c>
      <c r="B19" s="2"/>
      <c r="C19" s="2">
        <f aca="true" t="shared" si="29" ref="C19:O19">C17-C18</f>
        <v>74.25</v>
      </c>
      <c r="D19" s="2">
        <f t="shared" si="29"/>
        <v>75</v>
      </c>
      <c r="E19" s="2">
        <f t="shared" si="29"/>
        <v>75.75</v>
      </c>
      <c r="F19" s="2">
        <f t="shared" si="29"/>
        <v>76.5075</v>
      </c>
      <c r="G19" s="2">
        <f t="shared" si="29"/>
        <v>77.27257500000002</v>
      </c>
      <c r="H19" s="2">
        <f t="shared" si="29"/>
        <v>78.04530075000002</v>
      </c>
      <c r="I19" s="2">
        <f t="shared" si="29"/>
        <v>78.82575375750002</v>
      </c>
      <c r="J19" s="2">
        <f t="shared" si="29"/>
        <v>79.61401129507502</v>
      </c>
      <c r="K19" s="2">
        <f t="shared" si="29"/>
        <v>80.41015140802577</v>
      </c>
      <c r="L19" s="2">
        <f t="shared" si="29"/>
        <v>81.21425292210603</v>
      </c>
      <c r="M19" s="2">
        <f t="shared" si="29"/>
        <v>82.02639545132709</v>
      </c>
      <c r="N19" s="2">
        <f t="shared" si="29"/>
        <v>82.84665940584034</v>
      </c>
      <c r="O19" s="31">
        <f t="shared" si="29"/>
        <v>83.67512599989874</v>
      </c>
      <c r="P19" s="31">
        <f aca="true" t="shared" si="30" ref="P19:AU19">P17-P18</f>
        <v>84.51187725989774</v>
      </c>
      <c r="Q19" s="31">
        <f t="shared" si="30"/>
        <v>85.35699603249674</v>
      </c>
      <c r="R19" s="31">
        <f t="shared" si="30"/>
        <v>86.21056599282167</v>
      </c>
      <c r="S19" s="31">
        <f t="shared" si="30"/>
        <v>87.07267165274993</v>
      </c>
      <c r="T19" s="31">
        <f t="shared" si="30"/>
        <v>87.94339836927742</v>
      </c>
      <c r="U19" s="31">
        <f t="shared" si="30"/>
        <v>88.82283235297018</v>
      </c>
      <c r="V19" s="31">
        <f t="shared" si="30"/>
        <v>89.71106067649987</v>
      </c>
      <c r="W19" s="31">
        <f t="shared" si="30"/>
        <v>90.60817128326488</v>
      </c>
      <c r="X19" s="31">
        <f t="shared" si="30"/>
        <v>91.51425299609753</v>
      </c>
      <c r="Y19" s="31">
        <f t="shared" si="30"/>
        <v>92.4293955260585</v>
      </c>
      <c r="Z19" s="31">
        <f t="shared" si="30"/>
        <v>93.35368948131907</v>
      </c>
      <c r="AA19" s="31">
        <f t="shared" si="30"/>
        <v>94.28722637613225</v>
      </c>
      <c r="AB19" s="2">
        <f t="shared" si="30"/>
        <v>95.23009863989358</v>
      </c>
      <c r="AC19" s="2">
        <f t="shared" si="30"/>
        <v>96.18239962629252</v>
      </c>
      <c r="AD19" s="2">
        <f t="shared" si="30"/>
        <v>97.14422362255544</v>
      </c>
      <c r="AE19" s="2">
        <f t="shared" si="30"/>
        <v>98.11566585878103</v>
      </c>
      <c r="AF19" s="2">
        <f t="shared" si="30"/>
        <v>99.09682251736882</v>
      </c>
      <c r="AG19" s="2">
        <f t="shared" si="30"/>
        <v>100.0877907425425</v>
      </c>
      <c r="AH19" s="2">
        <f t="shared" si="30"/>
        <v>101.08866864996793</v>
      </c>
      <c r="AI19" s="2">
        <f t="shared" si="30"/>
        <v>102.09955533646757</v>
      </c>
      <c r="AJ19" s="2">
        <f t="shared" si="30"/>
        <v>103.12055088983226</v>
      </c>
      <c r="AK19" s="2">
        <f t="shared" si="30"/>
        <v>104.15175639873058</v>
      </c>
      <c r="AL19" s="2">
        <f t="shared" si="30"/>
        <v>105.19327396271791</v>
      </c>
      <c r="AM19" s="2">
        <f t="shared" si="30"/>
        <v>106.24520670234506</v>
      </c>
      <c r="AN19" s="2">
        <f t="shared" si="30"/>
        <v>107.30765876936857</v>
      </c>
      <c r="AO19" s="2">
        <f t="shared" si="30"/>
        <v>108.38073535706224</v>
      </c>
      <c r="AP19" s="2">
        <f t="shared" si="30"/>
        <v>109.46454271063283</v>
      </c>
      <c r="AQ19" s="2">
        <f t="shared" si="30"/>
        <v>110.55918813773917</v>
      </c>
      <c r="AR19" s="2">
        <f t="shared" si="30"/>
        <v>111.66478001911656</v>
      </c>
      <c r="AS19" s="2">
        <f t="shared" si="30"/>
        <v>112.78142781930774</v>
      </c>
      <c r="AT19" s="2">
        <f t="shared" si="30"/>
        <v>113.90924209750085</v>
      </c>
      <c r="AU19" s="2">
        <f t="shared" si="30"/>
        <v>115.04833451847583</v>
      </c>
      <c r="AV19" s="2">
        <f aca="true" t="shared" si="31" ref="AV19:CA19">AV17-AV18</f>
        <v>116.19881786366057</v>
      </c>
      <c r="AW19" s="2">
        <f t="shared" si="31"/>
        <v>117.36080604229721</v>
      </c>
      <c r="AX19" s="2">
        <f t="shared" si="31"/>
        <v>118.53441410272018</v>
      </c>
      <c r="AY19" s="2">
        <f t="shared" si="31"/>
        <v>119.71975824374738</v>
      </c>
      <c r="AZ19" s="2">
        <f t="shared" si="31"/>
        <v>120.91695582618485</v>
      </c>
      <c r="BA19" s="2">
        <f t="shared" si="31"/>
        <v>122.12612538444671</v>
      </c>
      <c r="BB19" s="2">
        <f t="shared" si="31"/>
        <v>123.34738663829114</v>
      </c>
      <c r="BC19" s="2">
        <f t="shared" si="31"/>
        <v>124.58086050467409</v>
      </c>
      <c r="BD19" s="2">
        <f t="shared" si="31"/>
        <v>125.8266691097208</v>
      </c>
      <c r="BE19" s="2">
        <f t="shared" si="31"/>
        <v>127.08493580081802</v>
      </c>
      <c r="BF19" s="2">
        <f t="shared" si="31"/>
        <v>128.35578515882617</v>
      </c>
      <c r="BG19" s="2">
        <f t="shared" si="31"/>
        <v>129.63934301041445</v>
      </c>
      <c r="BH19" s="2">
        <f t="shared" si="31"/>
        <v>130.93573644051855</v>
      </c>
      <c r="BI19" s="2">
        <f t="shared" si="31"/>
        <v>132.24509380492373</v>
      </c>
      <c r="BJ19" s="2">
        <f t="shared" si="31"/>
        <v>133.56754474297298</v>
      </c>
      <c r="BK19" s="2">
        <f t="shared" si="31"/>
        <v>134.90322019040275</v>
      </c>
      <c r="BL19" s="2">
        <f t="shared" si="31"/>
        <v>136.2522523923068</v>
      </c>
      <c r="BM19" s="2">
        <f t="shared" si="31"/>
        <v>137.61477491622986</v>
      </c>
      <c r="BN19" s="2">
        <f t="shared" si="31"/>
        <v>138.99092266539213</v>
      </c>
      <c r="BO19" s="2">
        <f t="shared" si="31"/>
        <v>140.38083189204605</v>
      </c>
      <c r="BP19" s="2">
        <f t="shared" si="31"/>
        <v>141.78464021096647</v>
      </c>
      <c r="BQ19" s="2">
        <f t="shared" si="31"/>
        <v>143.2024866130762</v>
      </c>
      <c r="BR19" s="2">
        <f t="shared" si="31"/>
        <v>144.63451147920694</v>
      </c>
      <c r="BS19" s="2">
        <f t="shared" si="31"/>
        <v>146.080856593999</v>
      </c>
      <c r="BT19" s="2">
        <f t="shared" si="31"/>
        <v>147.54166515993904</v>
      </c>
      <c r="BU19" s="2">
        <f t="shared" si="31"/>
        <v>149.01708181153845</v>
      </c>
      <c r="BV19" s="2">
        <f t="shared" si="31"/>
        <v>150.5072526296538</v>
      </c>
      <c r="BW19" s="2">
        <f t="shared" si="31"/>
        <v>152.01232515595035</v>
      </c>
      <c r="BX19" s="2">
        <f t="shared" si="31"/>
        <v>152.01232515595035</v>
      </c>
      <c r="BY19" s="2">
        <f t="shared" si="31"/>
        <v>152.01232515595035</v>
      </c>
      <c r="BZ19" s="2">
        <f t="shared" si="31"/>
        <v>152.01232515595035</v>
      </c>
      <c r="CA19" s="2">
        <f t="shared" si="31"/>
        <v>152.01232515595035</v>
      </c>
      <c r="CB19" s="2">
        <f aca="true" t="shared" si="32" ref="CB19:CT19">CB17-CB18</f>
        <v>152.01232515595035</v>
      </c>
      <c r="CC19" s="2">
        <f t="shared" si="32"/>
        <v>152.01232515595035</v>
      </c>
      <c r="CD19" s="2">
        <f t="shared" si="32"/>
        <v>152.01232515595035</v>
      </c>
      <c r="CE19" s="2">
        <f t="shared" si="32"/>
        <v>152.01232515595035</v>
      </c>
      <c r="CF19" s="2">
        <f t="shared" si="32"/>
        <v>152.01232515595035</v>
      </c>
      <c r="CG19" s="2">
        <f t="shared" si="32"/>
        <v>152.01232515595035</v>
      </c>
      <c r="CH19" s="2">
        <f t="shared" si="32"/>
        <v>152.01232515595035</v>
      </c>
      <c r="CI19" s="2">
        <f t="shared" si="32"/>
        <v>152.01232515595035</v>
      </c>
      <c r="CJ19" s="2">
        <f t="shared" si="32"/>
        <v>152.01232515595035</v>
      </c>
      <c r="CK19" s="2">
        <f t="shared" si="32"/>
        <v>152.01232515595035</v>
      </c>
      <c r="CL19" s="2">
        <f t="shared" si="32"/>
        <v>152.01232515595035</v>
      </c>
      <c r="CM19" s="2">
        <f t="shared" si="32"/>
        <v>152.01232515595035</v>
      </c>
      <c r="CN19" s="2">
        <f t="shared" si="32"/>
        <v>152.01232515595035</v>
      </c>
      <c r="CO19" s="2">
        <f t="shared" si="32"/>
        <v>152.01232515595035</v>
      </c>
      <c r="CP19" s="2">
        <f t="shared" si="32"/>
        <v>152.01232515595035</v>
      </c>
      <c r="CQ19" s="2">
        <f t="shared" si="32"/>
        <v>152.01232515595035</v>
      </c>
      <c r="CR19" s="2">
        <f t="shared" si="32"/>
        <v>152.01232515595035</v>
      </c>
      <c r="CS19" s="2">
        <f t="shared" si="32"/>
        <v>152.01232515595035</v>
      </c>
      <c r="CT19" s="2">
        <f t="shared" si="32"/>
        <v>152.01232515595035</v>
      </c>
    </row>
    <row r="20" spans="1:98" ht="12.75">
      <c r="A20" t="s">
        <v>18</v>
      </c>
      <c r="B20" s="25">
        <v>0.16</v>
      </c>
      <c r="C20" s="1">
        <f>C17*$B$20</f>
        <v>47.52</v>
      </c>
      <c r="D20" s="1">
        <f aca="true" t="shared" si="33" ref="D20:BO20">D17*$B$20</f>
        <v>48</v>
      </c>
      <c r="E20" s="1">
        <f t="shared" si="33"/>
        <v>48.480000000000004</v>
      </c>
      <c r="F20" s="1">
        <f t="shared" si="33"/>
        <v>48.964800000000004</v>
      </c>
      <c r="G20" s="1">
        <f t="shared" si="33"/>
        <v>49.454448000000006</v>
      </c>
      <c r="H20" s="1">
        <f t="shared" si="33"/>
        <v>49.94899248000001</v>
      </c>
      <c r="I20" s="1">
        <f t="shared" si="33"/>
        <v>50.44848240480001</v>
      </c>
      <c r="J20" s="1">
        <f t="shared" si="33"/>
        <v>50.95296722884801</v>
      </c>
      <c r="K20" s="1">
        <f t="shared" si="33"/>
        <v>51.46249690113649</v>
      </c>
      <c r="L20" s="1">
        <f t="shared" si="33"/>
        <v>51.97712187014786</v>
      </c>
      <c r="M20" s="1">
        <f t="shared" si="33"/>
        <v>52.49689308884934</v>
      </c>
      <c r="N20" s="1">
        <f t="shared" si="33"/>
        <v>53.02186201973783</v>
      </c>
      <c r="O20" s="9">
        <f t="shared" si="33"/>
        <v>53.552080639935205</v>
      </c>
      <c r="P20" s="9">
        <f t="shared" si="33"/>
        <v>54.08760144633456</v>
      </c>
      <c r="Q20" s="9">
        <f t="shared" si="33"/>
        <v>54.6284774607979</v>
      </c>
      <c r="R20" s="9">
        <f t="shared" si="33"/>
        <v>55.17476223540588</v>
      </c>
      <c r="S20" s="9">
        <f t="shared" si="33"/>
        <v>55.726509857759936</v>
      </c>
      <c r="T20" s="9">
        <f t="shared" si="33"/>
        <v>56.28377495633754</v>
      </c>
      <c r="U20" s="9">
        <f t="shared" si="33"/>
        <v>56.84661270590092</v>
      </c>
      <c r="V20" s="9">
        <f t="shared" si="33"/>
        <v>57.41507883295993</v>
      </c>
      <c r="W20" s="9">
        <f t="shared" si="33"/>
        <v>57.989229621289525</v>
      </c>
      <c r="X20" s="9">
        <f t="shared" si="33"/>
        <v>58.569121917502414</v>
      </c>
      <c r="Y20" s="9">
        <f t="shared" si="33"/>
        <v>59.15481313667744</v>
      </c>
      <c r="Z20" s="9">
        <f t="shared" si="33"/>
        <v>59.74636126804421</v>
      </c>
      <c r="AA20" s="9">
        <f t="shared" si="33"/>
        <v>60.343824880724654</v>
      </c>
      <c r="AB20" s="1">
        <f t="shared" si="33"/>
        <v>60.947263129531905</v>
      </c>
      <c r="AC20" s="1">
        <f t="shared" si="33"/>
        <v>61.55673576082722</v>
      </c>
      <c r="AD20" s="1">
        <f t="shared" si="33"/>
        <v>62.172303118435494</v>
      </c>
      <c r="AE20" s="1">
        <f t="shared" si="33"/>
        <v>62.79402614961985</v>
      </c>
      <c r="AF20" s="1">
        <f t="shared" si="33"/>
        <v>63.421966411116045</v>
      </c>
      <c r="AG20" s="1">
        <f t="shared" si="33"/>
        <v>64.0561860752272</v>
      </c>
      <c r="AH20" s="1">
        <f t="shared" si="33"/>
        <v>64.69674793597947</v>
      </c>
      <c r="AI20" s="1">
        <f t="shared" si="33"/>
        <v>65.34371541533926</v>
      </c>
      <c r="AJ20" s="1">
        <f t="shared" si="33"/>
        <v>65.99715256949266</v>
      </c>
      <c r="AK20" s="1">
        <f t="shared" si="33"/>
        <v>66.65712409518758</v>
      </c>
      <c r="AL20" s="1">
        <f t="shared" si="33"/>
        <v>67.32369533613947</v>
      </c>
      <c r="AM20" s="1">
        <f t="shared" si="33"/>
        <v>67.99693228950086</v>
      </c>
      <c r="AN20" s="1">
        <f t="shared" si="33"/>
        <v>68.67690161239587</v>
      </c>
      <c r="AO20" s="1">
        <f t="shared" si="33"/>
        <v>69.36367062851983</v>
      </c>
      <c r="AP20" s="1">
        <f t="shared" si="33"/>
        <v>70.05730733480503</v>
      </c>
      <c r="AQ20" s="1">
        <f t="shared" si="33"/>
        <v>70.75788040815308</v>
      </c>
      <c r="AR20" s="1">
        <f t="shared" si="33"/>
        <v>71.4654592122346</v>
      </c>
      <c r="AS20" s="1">
        <f t="shared" si="33"/>
        <v>72.18011380435695</v>
      </c>
      <c r="AT20" s="1">
        <f t="shared" si="33"/>
        <v>72.90191494240052</v>
      </c>
      <c r="AU20" s="1">
        <f t="shared" si="33"/>
        <v>73.63093409182453</v>
      </c>
      <c r="AV20" s="1">
        <f t="shared" si="33"/>
        <v>74.36724343274277</v>
      </c>
      <c r="AW20" s="1">
        <f t="shared" si="33"/>
        <v>75.1109158670702</v>
      </c>
      <c r="AX20" s="1">
        <f t="shared" si="33"/>
        <v>75.8620250257409</v>
      </c>
      <c r="AY20" s="1">
        <f t="shared" si="33"/>
        <v>76.62064527599831</v>
      </c>
      <c r="AZ20" s="1">
        <f t="shared" si="33"/>
        <v>77.38685172875829</v>
      </c>
      <c r="BA20" s="1">
        <f t="shared" si="33"/>
        <v>78.16072024604588</v>
      </c>
      <c r="BB20" s="1">
        <f t="shared" si="33"/>
        <v>78.94232744850635</v>
      </c>
      <c r="BC20" s="1">
        <f t="shared" si="33"/>
        <v>79.7317507229914</v>
      </c>
      <c r="BD20" s="1">
        <f t="shared" si="33"/>
        <v>80.52906823022133</v>
      </c>
      <c r="BE20" s="1">
        <f t="shared" si="33"/>
        <v>81.33435891252353</v>
      </c>
      <c r="BF20" s="1">
        <f t="shared" si="33"/>
        <v>82.14770250164877</v>
      </c>
      <c r="BG20" s="1">
        <f t="shared" si="33"/>
        <v>82.96917952666524</v>
      </c>
      <c r="BH20" s="1">
        <f t="shared" si="33"/>
        <v>83.7988713219319</v>
      </c>
      <c r="BI20" s="1">
        <f t="shared" si="33"/>
        <v>84.6368600351512</v>
      </c>
      <c r="BJ20" s="1">
        <f t="shared" si="33"/>
        <v>85.48322863550271</v>
      </c>
      <c r="BK20" s="1">
        <f t="shared" si="33"/>
        <v>86.33806092185775</v>
      </c>
      <c r="BL20" s="1">
        <f t="shared" si="33"/>
        <v>87.20144153107633</v>
      </c>
      <c r="BM20" s="1">
        <f t="shared" si="33"/>
        <v>88.0734559463871</v>
      </c>
      <c r="BN20" s="1">
        <f t="shared" si="33"/>
        <v>88.95419050585097</v>
      </c>
      <c r="BO20" s="1">
        <f t="shared" si="33"/>
        <v>89.84373241090947</v>
      </c>
      <c r="BP20" s="1">
        <f aca="true" t="shared" si="34" ref="BP20:CT20">BP17*$B$20</f>
        <v>90.74216973501856</v>
      </c>
      <c r="BQ20" s="1">
        <f t="shared" si="34"/>
        <v>91.64959143236875</v>
      </c>
      <c r="BR20" s="1">
        <f t="shared" si="34"/>
        <v>92.56608734669244</v>
      </c>
      <c r="BS20" s="1">
        <f t="shared" si="34"/>
        <v>93.49174822015937</v>
      </c>
      <c r="BT20" s="1">
        <f t="shared" si="34"/>
        <v>94.42666570236098</v>
      </c>
      <c r="BU20" s="1">
        <f t="shared" si="34"/>
        <v>95.37093235938458</v>
      </c>
      <c r="BV20" s="1">
        <f t="shared" si="34"/>
        <v>96.32464168297844</v>
      </c>
      <c r="BW20" s="1">
        <f t="shared" si="34"/>
        <v>97.28788809980823</v>
      </c>
      <c r="BX20" s="1">
        <f t="shared" si="34"/>
        <v>97.28788809980823</v>
      </c>
      <c r="BY20" s="1">
        <f t="shared" si="34"/>
        <v>97.28788809980823</v>
      </c>
      <c r="BZ20" s="1">
        <f t="shared" si="34"/>
        <v>97.28788809980823</v>
      </c>
      <c r="CA20" s="1">
        <f t="shared" si="34"/>
        <v>97.28788809980823</v>
      </c>
      <c r="CB20" s="1">
        <f t="shared" si="34"/>
        <v>97.28788809980823</v>
      </c>
      <c r="CC20" s="1">
        <f t="shared" si="34"/>
        <v>97.28788809980823</v>
      </c>
      <c r="CD20" s="1">
        <f t="shared" si="34"/>
        <v>97.28788809980823</v>
      </c>
      <c r="CE20" s="1">
        <f t="shared" si="34"/>
        <v>97.28788809980823</v>
      </c>
      <c r="CF20" s="1">
        <f t="shared" si="34"/>
        <v>97.28788809980823</v>
      </c>
      <c r="CG20" s="1">
        <f t="shared" si="34"/>
        <v>97.28788809980823</v>
      </c>
      <c r="CH20" s="1">
        <f t="shared" si="34"/>
        <v>97.28788809980823</v>
      </c>
      <c r="CI20" s="1">
        <f t="shared" si="34"/>
        <v>97.28788809980823</v>
      </c>
      <c r="CJ20" s="1">
        <f t="shared" si="34"/>
        <v>97.28788809980823</v>
      </c>
      <c r="CK20" s="1">
        <f t="shared" si="34"/>
        <v>97.28788809980823</v>
      </c>
      <c r="CL20" s="1">
        <f t="shared" si="34"/>
        <v>97.28788809980823</v>
      </c>
      <c r="CM20" s="1">
        <f t="shared" si="34"/>
        <v>97.28788809980823</v>
      </c>
      <c r="CN20" s="1">
        <f t="shared" si="34"/>
        <v>97.28788809980823</v>
      </c>
      <c r="CO20" s="1">
        <f t="shared" si="34"/>
        <v>97.28788809980823</v>
      </c>
      <c r="CP20" s="1">
        <f t="shared" si="34"/>
        <v>97.28788809980823</v>
      </c>
      <c r="CQ20" s="1">
        <f t="shared" si="34"/>
        <v>97.28788809980823</v>
      </c>
      <c r="CR20" s="1">
        <f t="shared" si="34"/>
        <v>97.28788809980823</v>
      </c>
      <c r="CS20" s="1">
        <f t="shared" si="34"/>
        <v>97.28788809980823</v>
      </c>
      <c r="CT20" s="1">
        <f t="shared" si="34"/>
        <v>97.28788809980823</v>
      </c>
    </row>
    <row r="21" spans="1:98" ht="12.75">
      <c r="A21" t="s">
        <v>28</v>
      </c>
      <c r="B21" s="1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</row>
    <row r="22" spans="1:98" ht="12.75">
      <c r="A22" t="s">
        <v>20</v>
      </c>
      <c r="B22" s="1"/>
      <c r="C22" s="1">
        <v>0</v>
      </c>
      <c r="D22" s="1">
        <f>C10*$E$1</f>
        <v>10.114252711877278</v>
      </c>
      <c r="E22" s="1">
        <f aca="true" t="shared" si="35" ref="E22:BP22">D10*$E$1</f>
        <v>9.16359547001291</v>
      </c>
      <c r="F22" s="1">
        <f t="shared" si="35"/>
        <v>8.200276256422947</v>
      </c>
      <c r="G22" s="1">
        <f t="shared" si="35"/>
        <v>7.224158985192217</v>
      </c>
      <c r="H22" s="1">
        <f t="shared" si="35"/>
        <v>6.235106181147792</v>
      </c>
      <c r="I22" s="1">
        <f t="shared" si="35"/>
        <v>5.232978965881235</v>
      </c>
      <c r="J22" s="1">
        <f t="shared" si="35"/>
        <v>4.217637043630779</v>
      </c>
      <c r="K22" s="1">
        <f t="shared" si="35"/>
        <v>3.1889386870220897</v>
      </c>
      <c r="L22" s="1">
        <f t="shared" si="35"/>
        <v>2.1467407226661797</v>
      </c>
      <c r="M22" s="1">
        <f t="shared" si="35"/>
        <v>1.090898516613031</v>
      </c>
      <c r="N22" s="1">
        <f t="shared" si="35"/>
        <v>0.021265959659511963</v>
      </c>
      <c r="O22" s="9">
        <f t="shared" si="35"/>
        <v>-2.842170943040401E-16</v>
      </c>
      <c r="P22" s="9">
        <f t="shared" si="35"/>
        <v>11.76739500791636</v>
      </c>
      <c r="Q22" s="9">
        <f t="shared" si="35"/>
        <v>10.697281838380645</v>
      </c>
      <c r="R22" s="9">
        <f t="shared" si="35"/>
        <v>9.612904175790732</v>
      </c>
      <c r="S22" s="9">
        <f t="shared" si="35"/>
        <v>8.514108685131996</v>
      </c>
      <c r="T22" s="9">
        <f t="shared" si="35"/>
        <v>7.400740465969423</v>
      </c>
      <c r="U22" s="9">
        <f t="shared" si="35"/>
        <v>6.272643036697182</v>
      </c>
      <c r="V22" s="9">
        <f t="shared" si="35"/>
        <v>5.129658318630425</v>
      </c>
      <c r="W22" s="9">
        <f t="shared" si="35"/>
        <v>3.971626619937697</v>
      </c>
      <c r="X22" s="9">
        <f t="shared" si="35"/>
        <v>2.798386619412406</v>
      </c>
      <c r="Y22" s="9">
        <f t="shared" si="35"/>
        <v>1.6097753500816876</v>
      </c>
      <c r="Z22" s="9">
        <f t="shared" si="35"/>
        <v>0.4056281826510872</v>
      </c>
      <c r="AA22" s="9">
        <f t="shared" si="35"/>
        <v>0</v>
      </c>
      <c r="AB22" s="1">
        <f t="shared" si="35"/>
        <v>13.259795234370138</v>
      </c>
      <c r="AC22" s="1">
        <f t="shared" si="35"/>
        <v>12.05396492986344</v>
      </c>
      <c r="AD22" s="1">
        <f t="shared" si="35"/>
        <v>10.832061037541123</v>
      </c>
      <c r="AE22" s="1">
        <f t="shared" si="35"/>
        <v>9.593910775670722</v>
      </c>
      <c r="AF22" s="1">
        <f t="shared" si="35"/>
        <v>8.33933959856488</v>
      </c>
      <c r="AG22" s="1">
        <f t="shared" si="35"/>
        <v>7.0681711788333885</v>
      </c>
      <c r="AH22" s="1">
        <f t="shared" si="35"/>
        <v>5.780227389457433</v>
      </c>
      <c r="AI22" s="1">
        <f t="shared" si="35"/>
        <v>4.475328285684225</v>
      </c>
      <c r="AJ22" s="1">
        <f t="shared" si="35"/>
        <v>3.1532920867402825</v>
      </c>
      <c r="AK22" s="1">
        <f t="shared" si="35"/>
        <v>1.8139351573614966</v>
      </c>
      <c r="AL22" s="1">
        <f t="shared" si="35"/>
        <v>0.45707198913818503</v>
      </c>
      <c r="AM22" s="1">
        <f t="shared" si="35"/>
        <v>-2.842170943040401E-16</v>
      </c>
      <c r="AN22" s="1">
        <f t="shared" si="35"/>
        <v>14.941469164512883</v>
      </c>
      <c r="AO22" s="1">
        <f t="shared" si="35"/>
        <v>13.58270939530308</v>
      </c>
      <c r="AP22" s="1">
        <f t="shared" si="35"/>
        <v>12.205837505018614</v>
      </c>
      <c r="AQ22" s="1">
        <f t="shared" si="35"/>
        <v>10.810658798878594</v>
      </c>
      <c r="AR22" s="1">
        <f t="shared" si="35"/>
        <v>9.3969765944336</v>
      </c>
      <c r="AS22" s="1">
        <f t="shared" si="35"/>
        <v>7.964592201566857</v>
      </c>
      <c r="AT22" s="1">
        <f t="shared" si="35"/>
        <v>6.513304902295013</v>
      </c>
      <c r="AU22" s="1">
        <f t="shared" si="35"/>
        <v>5.042911930366586</v>
      </c>
      <c r="AV22" s="1">
        <f t="shared" si="35"/>
        <v>3.553208450656021</v>
      </c>
      <c r="AW22" s="1">
        <f t="shared" si="35"/>
        <v>2.0439875383513084</v>
      </c>
      <c r="AX22" s="1">
        <f t="shared" si="35"/>
        <v>0.5150401579331151</v>
      </c>
      <c r="AY22" s="1">
        <f t="shared" si="35"/>
        <v>0</v>
      </c>
      <c r="AZ22" s="1">
        <f t="shared" si="35"/>
        <v>16.836421441518123</v>
      </c>
      <c r="BA22" s="1">
        <f t="shared" si="35"/>
        <v>15.305336923636183</v>
      </c>
      <c r="BB22" s="1">
        <f t="shared" si="35"/>
        <v>13.753843214378529</v>
      </c>
      <c r="BC22" s="1">
        <f t="shared" si="35"/>
        <v>12.181720926792817</v>
      </c>
      <c r="BD22" s="1">
        <f t="shared" si="35"/>
        <v>10.588748434172057</v>
      </c>
      <c r="BE22" s="1">
        <f t="shared" si="35"/>
        <v>8.974701847519427</v>
      </c>
      <c r="BF22" s="1">
        <f t="shared" si="35"/>
        <v>7.3393549927872845</v>
      </c>
      <c r="BG22" s="1">
        <f t="shared" si="35"/>
        <v>5.6824793878882005</v>
      </c>
      <c r="BH22" s="1">
        <f t="shared" si="35"/>
        <v>4.003844219475645</v>
      </c>
      <c r="BI22" s="1">
        <f t="shared" si="35"/>
        <v>2.3032163194920883</v>
      </c>
      <c r="BJ22" s="1">
        <f t="shared" si="35"/>
        <v>0.5803601414821623</v>
      </c>
      <c r="BK22" s="1">
        <f t="shared" si="35"/>
        <v>-2.842170943040401E-16</v>
      </c>
      <c r="BL22" s="1">
        <f t="shared" si="35"/>
        <v>18.971701098153197</v>
      </c>
      <c r="BM22" s="1">
        <f t="shared" si="35"/>
        <v>17.246436740156284</v>
      </c>
      <c r="BN22" s="1">
        <f t="shared" si="35"/>
        <v>15.498174794472465</v>
      </c>
      <c r="BO22" s="1">
        <f t="shared" si="35"/>
        <v>13.726668050392552</v>
      </c>
      <c r="BP22" s="1">
        <f t="shared" si="35"/>
        <v>11.931666773395769</v>
      </c>
      <c r="BQ22" s="1">
        <f aca="true" t="shared" si="36" ref="BQ22:CT22">BP10*$E$1</f>
        <v>10.112918679756513</v>
      </c>
      <c r="BR22" s="1">
        <f t="shared" si="36"/>
        <v>8.270168910896746</v>
      </c>
      <c r="BS22" s="1">
        <f t="shared" si="36"/>
        <v>6.403160007481411</v>
      </c>
      <c r="BT22" s="1">
        <f t="shared" si="36"/>
        <v>4.511631883254349</v>
      </c>
      <c r="BU22" s="1">
        <f t="shared" si="36"/>
        <v>2.5953217986121087</v>
      </c>
      <c r="BV22" s="1">
        <f t="shared" si="36"/>
        <v>0.653964333913022</v>
      </c>
      <c r="BW22" s="1">
        <f t="shared" si="36"/>
        <v>0</v>
      </c>
      <c r="BX22" s="1">
        <f t="shared" si="36"/>
        <v>19.901453609417008</v>
      </c>
      <c r="BY22" s="1">
        <f t="shared" si="36"/>
        <v>17.972836757205428</v>
      </c>
      <c r="BZ22" s="1">
        <f t="shared" si="36"/>
        <v>16.038434054437218</v>
      </c>
      <c r="CA22" s="1">
        <f t="shared" si="36"/>
        <v>14.0982281435607</v>
      </c>
      <c r="CB22" s="1">
        <f t="shared" si="36"/>
        <v>12.15220161495155</v>
      </c>
      <c r="CC22" s="1">
        <f t="shared" si="36"/>
        <v>10.200337006756575</v>
      </c>
      <c r="CD22" s="1">
        <f t="shared" si="36"/>
        <v>8.242616804737015</v>
      </c>
      <c r="CE22" s="1">
        <f t="shared" si="36"/>
        <v>6.279023442111394</v>
      </c>
      <c r="CF22" s="1">
        <f t="shared" si="36"/>
        <v>4.309539299397898</v>
      </c>
      <c r="CG22" s="1">
        <f t="shared" si="36"/>
        <v>2.334146704256261</v>
      </c>
      <c r="CH22" s="1">
        <f t="shared" si="36"/>
        <v>0.35282793132919893</v>
      </c>
      <c r="CI22" s="1">
        <f t="shared" si="36"/>
        <v>2.842170943040401E-16</v>
      </c>
      <c r="CJ22" s="1">
        <f t="shared" si="36"/>
        <v>18.077305707545612</v>
      </c>
      <c r="CK22" s="1">
        <f t="shared" si="36"/>
        <v>16.143216411628423</v>
      </c>
      <c r="CL22" s="1">
        <f t="shared" si="36"/>
        <v>14.203324847823476</v>
      </c>
      <c r="CM22" s="1">
        <f t="shared" si="36"/>
        <v>12.257613609327116</v>
      </c>
      <c r="CN22" s="1">
        <f t="shared" si="36"/>
        <v>10.306065237115268</v>
      </c>
      <c r="CO22" s="1">
        <f t="shared" si="36"/>
        <v>8.348662219786783</v>
      </c>
      <c r="CP22" s="1">
        <f t="shared" si="36"/>
        <v>6.385386993406312</v>
      </c>
      <c r="CQ22" s="1">
        <f t="shared" si="36"/>
        <v>4.4162219413467</v>
      </c>
      <c r="CR22" s="1">
        <f t="shared" si="36"/>
        <v>2.4411493941309095</v>
      </c>
      <c r="CS22" s="1">
        <f t="shared" si="36"/>
        <v>0.4601516292734721</v>
      </c>
      <c r="CT22" s="1">
        <f t="shared" si="36"/>
        <v>2.842170943040401E-16</v>
      </c>
    </row>
    <row r="23" spans="1:98" s="5" customFormat="1" ht="12.75">
      <c r="A23" s="5" t="s">
        <v>40</v>
      </c>
      <c r="B23" s="2"/>
      <c r="C23" s="2">
        <f>C19-C20-C22-C21</f>
        <v>26.729999999999997</v>
      </c>
      <c r="D23" s="2">
        <f>D19-D20-D22-D21</f>
        <v>16.885747288122722</v>
      </c>
      <c r="E23" s="2">
        <f aca="true" t="shared" si="37" ref="E23:N23">E19-E20-E22-E21</f>
        <v>18.10640452998709</v>
      </c>
      <c r="F23" s="2">
        <f t="shared" si="37"/>
        <v>19.342423743577044</v>
      </c>
      <c r="G23" s="2">
        <f t="shared" si="37"/>
        <v>20.593968014807793</v>
      </c>
      <c r="H23" s="2">
        <f t="shared" si="37"/>
        <v>21.861202088852224</v>
      </c>
      <c r="I23" s="2">
        <f t="shared" si="37"/>
        <v>23.14429238681878</v>
      </c>
      <c r="J23" s="2">
        <f t="shared" si="37"/>
        <v>24.443407022596226</v>
      </c>
      <c r="K23" s="2">
        <f t="shared" si="37"/>
        <v>25.758715819867188</v>
      </c>
      <c r="L23" s="2">
        <f t="shared" si="37"/>
        <v>27.090390329291985</v>
      </c>
      <c r="M23" s="2">
        <f t="shared" si="37"/>
        <v>28.43860384586472</v>
      </c>
      <c r="N23" s="2">
        <f t="shared" si="37"/>
        <v>29.803531426442998</v>
      </c>
      <c r="O23" s="31">
        <f>O19-O20-O22-O21</f>
        <v>30.123045359963534</v>
      </c>
      <c r="P23" s="31">
        <f aca="true" t="shared" si="38" ref="P23:CA23">P19-P20-P22-P21</f>
        <v>18.656880805646825</v>
      </c>
      <c r="Q23" s="31">
        <f t="shared" si="38"/>
        <v>20.031236733318188</v>
      </c>
      <c r="R23" s="31">
        <f t="shared" si="38"/>
        <v>21.42289958162506</v>
      </c>
      <c r="S23" s="31">
        <f t="shared" si="38"/>
        <v>22.832053109858002</v>
      </c>
      <c r="T23" s="31">
        <f t="shared" si="38"/>
        <v>24.258882946970456</v>
      </c>
      <c r="U23" s="31">
        <f t="shared" si="38"/>
        <v>25.70357661037208</v>
      </c>
      <c r="V23" s="31">
        <f t="shared" si="38"/>
        <v>27.166323524909515</v>
      </c>
      <c r="W23" s="31">
        <f t="shared" si="38"/>
        <v>28.647315042037658</v>
      </c>
      <c r="X23" s="31">
        <f t="shared" si="38"/>
        <v>30.146744459182706</v>
      </c>
      <c r="Y23" s="31">
        <f t="shared" si="38"/>
        <v>31.664807039299372</v>
      </c>
      <c r="Z23" s="31">
        <f t="shared" si="38"/>
        <v>33.20170003062377</v>
      </c>
      <c r="AA23" s="31">
        <f t="shared" si="38"/>
        <v>33.9434014954076</v>
      </c>
      <c r="AB23" s="2">
        <f t="shared" si="38"/>
        <v>21.02304027599154</v>
      </c>
      <c r="AC23" s="2">
        <f t="shared" si="38"/>
        <v>22.57169893560186</v>
      </c>
      <c r="AD23" s="2">
        <f t="shared" si="38"/>
        <v>24.139859466578827</v>
      </c>
      <c r="AE23" s="2">
        <f t="shared" si="38"/>
        <v>25.727728933490454</v>
      </c>
      <c r="AF23" s="2">
        <f t="shared" si="38"/>
        <v>27.335516507687895</v>
      </c>
      <c r="AG23" s="2">
        <f t="shared" si="38"/>
        <v>28.963433488481904</v>
      </c>
      <c r="AH23" s="2">
        <f t="shared" si="38"/>
        <v>30.61169332453102</v>
      </c>
      <c r="AI23" s="2">
        <f t="shared" si="38"/>
        <v>32.280511635444086</v>
      </c>
      <c r="AJ23" s="2">
        <f t="shared" si="38"/>
        <v>33.970106233599324</v>
      </c>
      <c r="AK23" s="2">
        <f t="shared" si="38"/>
        <v>35.6806971461815</v>
      </c>
      <c r="AL23" s="2">
        <f t="shared" si="38"/>
        <v>37.41250663744026</v>
      </c>
      <c r="AM23" s="2">
        <f t="shared" si="38"/>
        <v>38.2482744128442</v>
      </c>
      <c r="AN23" s="2">
        <f t="shared" si="38"/>
        <v>23.689287992459825</v>
      </c>
      <c r="AO23" s="2">
        <f t="shared" si="38"/>
        <v>25.434355333239328</v>
      </c>
      <c r="AP23" s="2">
        <f t="shared" si="38"/>
        <v>27.20139787080918</v>
      </c>
      <c r="AQ23" s="2">
        <f t="shared" si="38"/>
        <v>28.990648930707493</v>
      </c>
      <c r="AR23" s="2">
        <f t="shared" si="38"/>
        <v>30.802344212448357</v>
      </c>
      <c r="AS23" s="2">
        <f t="shared" si="38"/>
        <v>32.63672181338393</v>
      </c>
      <c r="AT23" s="2">
        <f t="shared" si="38"/>
        <v>34.494022252805316</v>
      </c>
      <c r="AU23" s="2">
        <f t="shared" si="38"/>
        <v>36.37448849628471</v>
      </c>
      <c r="AV23" s="2">
        <f t="shared" si="38"/>
        <v>38.278365980261775</v>
      </c>
      <c r="AW23" s="2">
        <f t="shared" si="38"/>
        <v>40.2059026368757</v>
      </c>
      <c r="AX23" s="2">
        <f t="shared" si="38"/>
        <v>42.15734891904616</v>
      </c>
      <c r="AY23" s="2">
        <f t="shared" si="38"/>
        <v>43.099112967749065</v>
      </c>
      <c r="AZ23" s="2">
        <f t="shared" si="38"/>
        <v>26.693682655908436</v>
      </c>
      <c r="BA23" s="2">
        <f t="shared" si="38"/>
        <v>28.660068214764642</v>
      </c>
      <c r="BB23" s="2">
        <f t="shared" si="38"/>
        <v>30.651215975406267</v>
      </c>
      <c r="BC23" s="2">
        <f t="shared" si="38"/>
        <v>32.667388854889865</v>
      </c>
      <c r="BD23" s="2">
        <f t="shared" si="38"/>
        <v>34.70885244532741</v>
      </c>
      <c r="BE23" s="2">
        <f t="shared" si="38"/>
        <v>36.77587504077506</v>
      </c>
      <c r="BF23" s="2">
        <f t="shared" si="38"/>
        <v>38.868727664390114</v>
      </c>
      <c r="BG23" s="2">
        <f t="shared" si="38"/>
        <v>40.987684095861006</v>
      </c>
      <c r="BH23" s="2">
        <f t="shared" si="38"/>
        <v>43.13302089911101</v>
      </c>
      <c r="BI23" s="2">
        <f t="shared" si="38"/>
        <v>45.30501745028044</v>
      </c>
      <c r="BJ23" s="2">
        <f t="shared" si="38"/>
        <v>47.50395596598811</v>
      </c>
      <c r="BK23" s="2">
        <f t="shared" si="38"/>
        <v>48.565159268545</v>
      </c>
      <c r="BL23" s="2">
        <f t="shared" si="38"/>
        <v>30.079109763077263</v>
      </c>
      <c r="BM23" s="2">
        <f t="shared" si="38"/>
        <v>32.29488222968648</v>
      </c>
      <c r="BN23" s="2">
        <f t="shared" si="38"/>
        <v>34.5385573650687</v>
      </c>
      <c r="BO23" s="2">
        <f t="shared" si="38"/>
        <v>36.810431430744025</v>
      </c>
      <c r="BP23" s="2">
        <f t="shared" si="38"/>
        <v>39.11080370255214</v>
      </c>
      <c r="BQ23" s="2">
        <f t="shared" si="38"/>
        <v>41.43997650095093</v>
      </c>
      <c r="BR23" s="2">
        <f t="shared" si="38"/>
        <v>43.79825522161775</v>
      </c>
      <c r="BS23" s="2">
        <f t="shared" si="38"/>
        <v>46.18594836635821</v>
      </c>
      <c r="BT23" s="2">
        <f t="shared" si="38"/>
        <v>48.60336757432371</v>
      </c>
      <c r="BU23" s="2">
        <f t="shared" si="38"/>
        <v>51.05082765354175</v>
      </c>
      <c r="BV23" s="2">
        <f t="shared" si="38"/>
        <v>53.528646612762344</v>
      </c>
      <c r="BW23" s="2">
        <f t="shared" si="38"/>
        <v>54.72443705614212</v>
      </c>
      <c r="BX23" s="2">
        <f t="shared" si="38"/>
        <v>34.82298344672512</v>
      </c>
      <c r="BY23" s="2">
        <f t="shared" si="38"/>
        <v>36.751600298936694</v>
      </c>
      <c r="BZ23" s="2">
        <f t="shared" si="38"/>
        <v>38.686003001704904</v>
      </c>
      <c r="CA23" s="2">
        <f t="shared" si="38"/>
        <v>40.62620891258142</v>
      </c>
      <c r="CB23" s="2">
        <f aca="true" t="shared" si="39" ref="CB23:CT23">CB19-CB20-CB22-CB21</f>
        <v>42.57223544119057</v>
      </c>
      <c r="CC23" s="2">
        <f t="shared" si="39"/>
        <v>44.524100049385545</v>
      </c>
      <c r="CD23" s="2">
        <f t="shared" si="39"/>
        <v>46.48182025140511</v>
      </c>
      <c r="CE23" s="2">
        <f t="shared" si="39"/>
        <v>48.44541361403073</v>
      </c>
      <c r="CF23" s="2">
        <f t="shared" si="39"/>
        <v>50.414897756744224</v>
      </c>
      <c r="CG23" s="2">
        <f t="shared" si="39"/>
        <v>52.39029035188586</v>
      </c>
      <c r="CH23" s="2">
        <f t="shared" si="39"/>
        <v>54.37160912481292</v>
      </c>
      <c r="CI23" s="2">
        <f t="shared" si="39"/>
        <v>54.72443705614212</v>
      </c>
      <c r="CJ23" s="2">
        <f t="shared" si="39"/>
        <v>36.64713134859651</v>
      </c>
      <c r="CK23" s="2">
        <f t="shared" si="39"/>
        <v>38.5812206445137</v>
      </c>
      <c r="CL23" s="2">
        <f t="shared" si="39"/>
        <v>40.52111220831865</v>
      </c>
      <c r="CM23" s="2">
        <f t="shared" si="39"/>
        <v>42.466823446815006</v>
      </c>
      <c r="CN23" s="2">
        <f t="shared" si="39"/>
        <v>44.41837181902685</v>
      </c>
      <c r="CO23" s="2">
        <f t="shared" si="39"/>
        <v>46.37577483635534</v>
      </c>
      <c r="CP23" s="2">
        <f t="shared" si="39"/>
        <v>48.33905006273581</v>
      </c>
      <c r="CQ23" s="2">
        <f t="shared" si="39"/>
        <v>50.30821511479542</v>
      </c>
      <c r="CR23" s="2">
        <f t="shared" si="39"/>
        <v>52.28328766201121</v>
      </c>
      <c r="CS23" s="2">
        <f t="shared" si="39"/>
        <v>54.26428542686865</v>
      </c>
      <c r="CT23" s="2">
        <f t="shared" si="39"/>
        <v>54.72443705614212</v>
      </c>
    </row>
    <row r="24" spans="1:98" ht="12.75">
      <c r="A24" t="s">
        <v>45</v>
      </c>
      <c r="B24" s="1"/>
      <c r="C24" s="11">
        <f>C23*0.4</f>
        <v>10.692</v>
      </c>
      <c r="D24" s="11">
        <f>D23*0.4</f>
        <v>6.754298915249089</v>
      </c>
      <c r="E24" s="11">
        <f aca="true" t="shared" si="40" ref="E24:O24">E23*0.4</f>
        <v>7.242561811994836</v>
      </c>
      <c r="F24" s="11">
        <f t="shared" si="40"/>
        <v>7.736969497430818</v>
      </c>
      <c r="G24" s="11">
        <f t="shared" si="40"/>
        <v>8.237587205923118</v>
      </c>
      <c r="H24" s="11">
        <f t="shared" si="40"/>
        <v>8.74448083554089</v>
      </c>
      <c r="I24" s="11">
        <f t="shared" si="40"/>
        <v>9.257716954727512</v>
      </c>
      <c r="J24" s="11">
        <f t="shared" si="40"/>
        <v>9.777362809038491</v>
      </c>
      <c r="K24" s="11">
        <f t="shared" si="40"/>
        <v>10.303486327946876</v>
      </c>
      <c r="L24" s="11">
        <f t="shared" si="40"/>
        <v>10.836156131716795</v>
      </c>
      <c r="M24" s="11">
        <f t="shared" si="40"/>
        <v>11.37544153834589</v>
      </c>
      <c r="N24" s="11">
        <f t="shared" si="40"/>
        <v>11.9214125705772</v>
      </c>
      <c r="O24" s="11">
        <f t="shared" si="40"/>
        <v>12.049218143985414</v>
      </c>
      <c r="P24" s="11">
        <f aca="true" t="shared" si="41" ref="P24:AU24">P23*0.4</f>
        <v>7.46275232225873</v>
      </c>
      <c r="Q24" s="11">
        <f t="shared" si="41"/>
        <v>8.012494693327275</v>
      </c>
      <c r="R24" s="11">
        <f t="shared" si="41"/>
        <v>8.569159832650024</v>
      </c>
      <c r="S24" s="11">
        <f t="shared" si="41"/>
        <v>9.132821243943201</v>
      </c>
      <c r="T24" s="11">
        <f t="shared" si="41"/>
        <v>9.703553178788184</v>
      </c>
      <c r="U24" s="11">
        <f t="shared" si="41"/>
        <v>10.281430644148834</v>
      </c>
      <c r="V24" s="11">
        <f t="shared" si="41"/>
        <v>10.866529409963807</v>
      </c>
      <c r="W24" s="11">
        <f t="shared" si="41"/>
        <v>11.458926016815063</v>
      </c>
      <c r="X24" s="11">
        <f t="shared" si="41"/>
        <v>12.058697783673082</v>
      </c>
      <c r="Y24" s="11">
        <f t="shared" si="41"/>
        <v>12.66592281571975</v>
      </c>
      <c r="Z24" s="11">
        <f t="shared" si="41"/>
        <v>13.280680012249508</v>
      </c>
      <c r="AA24" s="11">
        <f t="shared" si="41"/>
        <v>13.57736059816304</v>
      </c>
      <c r="AB24" s="11">
        <f t="shared" si="41"/>
        <v>8.409216110396617</v>
      </c>
      <c r="AC24" s="11">
        <f t="shared" si="41"/>
        <v>9.028679574240744</v>
      </c>
      <c r="AD24" s="11">
        <f t="shared" si="41"/>
        <v>9.655943786631532</v>
      </c>
      <c r="AE24" s="11">
        <f t="shared" si="41"/>
        <v>10.291091573396182</v>
      </c>
      <c r="AF24" s="11">
        <f t="shared" si="41"/>
        <v>10.93420660307516</v>
      </c>
      <c r="AG24" s="11">
        <f t="shared" si="41"/>
        <v>11.585373395392763</v>
      </c>
      <c r="AH24" s="11">
        <f t="shared" si="41"/>
        <v>12.24467732981241</v>
      </c>
      <c r="AI24" s="11">
        <f t="shared" si="41"/>
        <v>12.912204654177636</v>
      </c>
      <c r="AJ24" s="11">
        <f t="shared" si="41"/>
        <v>13.58804249343973</v>
      </c>
      <c r="AK24" s="11">
        <f t="shared" si="41"/>
        <v>14.272278858472601</v>
      </c>
      <c r="AL24" s="11">
        <f t="shared" si="41"/>
        <v>14.965002654976104</v>
      </c>
      <c r="AM24" s="11">
        <f t="shared" si="41"/>
        <v>15.299309765137679</v>
      </c>
      <c r="AN24" s="11">
        <f t="shared" si="41"/>
        <v>9.47571519698393</v>
      </c>
      <c r="AO24" s="11">
        <f t="shared" si="41"/>
        <v>10.173742133295733</v>
      </c>
      <c r="AP24" s="11">
        <f t="shared" si="41"/>
        <v>10.880559148323673</v>
      </c>
      <c r="AQ24" s="11">
        <f t="shared" si="41"/>
        <v>11.596259572282998</v>
      </c>
      <c r="AR24" s="11">
        <f t="shared" si="41"/>
        <v>12.320937684979343</v>
      </c>
      <c r="AS24" s="11">
        <f t="shared" si="41"/>
        <v>13.054688725353571</v>
      </c>
      <c r="AT24" s="11">
        <f t="shared" si="41"/>
        <v>13.797608901122127</v>
      </c>
      <c r="AU24" s="11">
        <f t="shared" si="41"/>
        <v>14.549795398513886</v>
      </c>
      <c r="AV24" s="11">
        <f aca="true" t="shared" si="42" ref="AV24:CA24">AV23*0.4</f>
        <v>15.31134639210471</v>
      </c>
      <c r="AW24" s="11">
        <f t="shared" si="42"/>
        <v>16.08236105475028</v>
      </c>
      <c r="AX24" s="11">
        <f t="shared" si="42"/>
        <v>16.862939567618465</v>
      </c>
      <c r="AY24" s="11">
        <f t="shared" si="42"/>
        <v>17.239645187099626</v>
      </c>
      <c r="AZ24" s="11">
        <f t="shared" si="42"/>
        <v>10.677473062363376</v>
      </c>
      <c r="BA24" s="11">
        <f t="shared" si="42"/>
        <v>11.464027285905857</v>
      </c>
      <c r="BB24" s="11">
        <f t="shared" si="42"/>
        <v>12.260486390162507</v>
      </c>
      <c r="BC24" s="11">
        <f t="shared" si="42"/>
        <v>13.066955541955947</v>
      </c>
      <c r="BD24" s="11">
        <f t="shared" si="42"/>
        <v>13.883540978130965</v>
      </c>
      <c r="BE24" s="11">
        <f t="shared" si="42"/>
        <v>14.710350016310025</v>
      </c>
      <c r="BF24" s="11">
        <f t="shared" si="42"/>
        <v>15.547491065756047</v>
      </c>
      <c r="BG24" s="11">
        <f t="shared" si="42"/>
        <v>16.395073638344403</v>
      </c>
      <c r="BH24" s="11">
        <f t="shared" si="42"/>
        <v>17.253208359644404</v>
      </c>
      <c r="BI24" s="11">
        <f t="shared" si="42"/>
        <v>18.122006980112175</v>
      </c>
      <c r="BJ24" s="11">
        <f t="shared" si="42"/>
        <v>19.001582386395246</v>
      </c>
      <c r="BK24" s="11">
        <f t="shared" si="42"/>
        <v>19.426063707418002</v>
      </c>
      <c r="BL24" s="11">
        <f t="shared" si="42"/>
        <v>12.031643905230906</v>
      </c>
      <c r="BM24" s="11">
        <f t="shared" si="42"/>
        <v>12.917952891874592</v>
      </c>
      <c r="BN24" s="11">
        <f t="shared" si="42"/>
        <v>13.81542294602748</v>
      </c>
      <c r="BO24" s="11">
        <f t="shared" si="42"/>
        <v>14.724172572297611</v>
      </c>
      <c r="BP24" s="11">
        <f t="shared" si="42"/>
        <v>15.644321481020857</v>
      </c>
      <c r="BQ24" s="11">
        <f t="shared" si="42"/>
        <v>16.575990600380372</v>
      </c>
      <c r="BR24" s="11">
        <f t="shared" si="42"/>
        <v>17.519302088647102</v>
      </c>
      <c r="BS24" s="11">
        <f t="shared" si="42"/>
        <v>18.474379346543284</v>
      </c>
      <c r="BT24" s="11">
        <f t="shared" si="42"/>
        <v>19.441347029729485</v>
      </c>
      <c r="BU24" s="11">
        <f t="shared" si="42"/>
        <v>20.420331061416704</v>
      </c>
      <c r="BV24" s="11">
        <f t="shared" si="42"/>
        <v>21.41145864510494</v>
      </c>
      <c r="BW24" s="11">
        <f t="shared" si="42"/>
        <v>21.88977482245685</v>
      </c>
      <c r="BX24" s="11">
        <f t="shared" si="42"/>
        <v>13.929193378690048</v>
      </c>
      <c r="BY24" s="11">
        <f t="shared" si="42"/>
        <v>14.700640119574679</v>
      </c>
      <c r="BZ24" s="11">
        <f t="shared" si="42"/>
        <v>15.474401200681962</v>
      </c>
      <c r="CA24" s="11">
        <f t="shared" si="42"/>
        <v>16.250483565032567</v>
      </c>
      <c r="CB24" s="11">
        <f aca="true" t="shared" si="43" ref="CB24:CT24">CB23*0.4</f>
        <v>17.02889417647623</v>
      </c>
      <c r="CC24" s="11">
        <f t="shared" si="43"/>
        <v>17.80964001975422</v>
      </c>
      <c r="CD24" s="11">
        <f t="shared" si="43"/>
        <v>18.592728100562045</v>
      </c>
      <c r="CE24" s="11">
        <f t="shared" si="43"/>
        <v>19.378165445612293</v>
      </c>
      <c r="CF24" s="11">
        <f t="shared" si="43"/>
        <v>20.16595910269769</v>
      </c>
      <c r="CG24" s="11">
        <f t="shared" si="43"/>
        <v>20.956116140754347</v>
      </c>
      <c r="CH24" s="11">
        <f t="shared" si="43"/>
        <v>21.74864364992517</v>
      </c>
      <c r="CI24" s="11">
        <f t="shared" si="43"/>
        <v>21.88977482245685</v>
      </c>
      <c r="CJ24" s="11">
        <f t="shared" si="43"/>
        <v>14.658852539438605</v>
      </c>
      <c r="CK24" s="11">
        <f t="shared" si="43"/>
        <v>15.432488257805481</v>
      </c>
      <c r="CL24" s="11">
        <f t="shared" si="43"/>
        <v>16.20844488332746</v>
      </c>
      <c r="CM24" s="11">
        <f t="shared" si="43"/>
        <v>16.986729378726004</v>
      </c>
      <c r="CN24" s="11">
        <f t="shared" si="43"/>
        <v>17.76734872761074</v>
      </c>
      <c r="CO24" s="11">
        <f t="shared" si="43"/>
        <v>18.55030993454214</v>
      </c>
      <c r="CP24" s="11">
        <f t="shared" si="43"/>
        <v>19.335620025094325</v>
      </c>
      <c r="CQ24" s="11">
        <f t="shared" si="43"/>
        <v>20.12328604591817</v>
      </c>
      <c r="CR24" s="11">
        <f t="shared" si="43"/>
        <v>20.913315064804486</v>
      </c>
      <c r="CS24" s="11">
        <f t="shared" si="43"/>
        <v>21.705714170747463</v>
      </c>
      <c r="CT24" s="11">
        <f t="shared" si="43"/>
        <v>21.88977482245685</v>
      </c>
    </row>
    <row r="25" spans="1:98" s="3" customFormat="1" ht="12.75">
      <c r="A25" s="12" t="s">
        <v>35</v>
      </c>
      <c r="B25" s="13"/>
      <c r="C25" s="14">
        <f aca="true" t="shared" si="44" ref="C25:O25">C23-C24</f>
        <v>16.037999999999997</v>
      </c>
      <c r="D25" s="14">
        <f t="shared" si="44"/>
        <v>10.131448372873633</v>
      </c>
      <c r="E25" s="14">
        <f t="shared" si="44"/>
        <v>10.863842717992252</v>
      </c>
      <c r="F25" s="14">
        <f t="shared" si="44"/>
        <v>11.605454246146227</v>
      </c>
      <c r="G25" s="14">
        <f t="shared" si="44"/>
        <v>12.356380808884674</v>
      </c>
      <c r="H25" s="14">
        <f t="shared" si="44"/>
        <v>13.116721253311335</v>
      </c>
      <c r="I25" s="14">
        <f t="shared" si="44"/>
        <v>13.886575432091268</v>
      </c>
      <c r="J25" s="14">
        <f t="shared" si="44"/>
        <v>14.666044213557734</v>
      </c>
      <c r="K25" s="14">
        <f t="shared" si="44"/>
        <v>15.455229491920312</v>
      </c>
      <c r="L25" s="14">
        <f t="shared" si="44"/>
        <v>16.25423419757519</v>
      </c>
      <c r="M25" s="14">
        <f t="shared" si="44"/>
        <v>17.06316230751883</v>
      </c>
      <c r="N25" s="14">
        <f t="shared" si="44"/>
        <v>17.882118855865798</v>
      </c>
      <c r="O25" s="14">
        <f t="shared" si="44"/>
        <v>18.07382721597812</v>
      </c>
      <c r="P25" s="14">
        <f aca="true" t="shared" si="45" ref="P25:AU25">P23-P24</f>
        <v>11.194128483388095</v>
      </c>
      <c r="Q25" s="14">
        <f t="shared" si="45"/>
        <v>12.018742039990913</v>
      </c>
      <c r="R25" s="14">
        <f t="shared" si="45"/>
        <v>12.853739748975036</v>
      </c>
      <c r="S25" s="14">
        <f t="shared" si="45"/>
        <v>13.6992318659148</v>
      </c>
      <c r="T25" s="14">
        <f t="shared" si="45"/>
        <v>14.555329768182272</v>
      </c>
      <c r="U25" s="14">
        <f t="shared" si="45"/>
        <v>15.422145966223248</v>
      </c>
      <c r="V25" s="14">
        <f t="shared" si="45"/>
        <v>16.29979411494571</v>
      </c>
      <c r="W25" s="14">
        <f t="shared" si="45"/>
        <v>17.188389025222595</v>
      </c>
      <c r="X25" s="14">
        <f t="shared" si="45"/>
        <v>18.088046675509624</v>
      </c>
      <c r="Y25" s="14">
        <f t="shared" si="45"/>
        <v>18.998884223579623</v>
      </c>
      <c r="Z25" s="14">
        <f t="shared" si="45"/>
        <v>19.92102001837426</v>
      </c>
      <c r="AA25" s="14">
        <f t="shared" si="45"/>
        <v>20.36604089724456</v>
      </c>
      <c r="AB25" s="14">
        <f t="shared" si="45"/>
        <v>12.613824165594924</v>
      </c>
      <c r="AC25" s="14">
        <f t="shared" si="45"/>
        <v>13.543019361361115</v>
      </c>
      <c r="AD25" s="14">
        <f t="shared" si="45"/>
        <v>14.483915679947295</v>
      </c>
      <c r="AE25" s="14">
        <f t="shared" si="45"/>
        <v>15.436637360094272</v>
      </c>
      <c r="AF25" s="14">
        <f t="shared" si="45"/>
        <v>16.401309904612738</v>
      </c>
      <c r="AG25" s="14">
        <f t="shared" si="45"/>
        <v>17.37806009308914</v>
      </c>
      <c r="AH25" s="14">
        <f t="shared" si="45"/>
        <v>18.367015994718614</v>
      </c>
      <c r="AI25" s="14">
        <f t="shared" si="45"/>
        <v>19.36830698126645</v>
      </c>
      <c r="AJ25" s="14">
        <f t="shared" si="45"/>
        <v>20.382063740159595</v>
      </c>
      <c r="AK25" s="14">
        <f t="shared" si="45"/>
        <v>21.408418287708898</v>
      </c>
      <c r="AL25" s="14">
        <f t="shared" si="45"/>
        <v>22.447503982464156</v>
      </c>
      <c r="AM25" s="14">
        <f t="shared" si="45"/>
        <v>22.948964647706518</v>
      </c>
      <c r="AN25" s="14">
        <f t="shared" si="45"/>
        <v>14.213572795475894</v>
      </c>
      <c r="AO25" s="14">
        <f t="shared" si="45"/>
        <v>15.260613199943595</v>
      </c>
      <c r="AP25" s="14">
        <f t="shared" si="45"/>
        <v>16.320838722485508</v>
      </c>
      <c r="AQ25" s="14">
        <f t="shared" si="45"/>
        <v>17.394389358424498</v>
      </c>
      <c r="AR25" s="14">
        <f t="shared" si="45"/>
        <v>18.481406527469012</v>
      </c>
      <c r="AS25" s="14">
        <f t="shared" si="45"/>
        <v>19.582033088030357</v>
      </c>
      <c r="AT25" s="14">
        <f t="shared" si="45"/>
        <v>20.69641335168319</v>
      </c>
      <c r="AU25" s="14">
        <f t="shared" si="45"/>
        <v>21.824693097770826</v>
      </c>
      <c r="AV25" s="14">
        <f aca="true" t="shared" si="46" ref="AV25:CA25">AV23-AV24</f>
        <v>22.967019588157065</v>
      </c>
      <c r="AW25" s="14">
        <f t="shared" si="46"/>
        <v>24.12354158212542</v>
      </c>
      <c r="AX25" s="14">
        <f t="shared" si="46"/>
        <v>25.294409351427692</v>
      </c>
      <c r="AY25" s="14">
        <f t="shared" si="46"/>
        <v>25.85946778064944</v>
      </c>
      <c r="AZ25" s="14">
        <f t="shared" si="46"/>
        <v>16.01620959354506</v>
      </c>
      <c r="BA25" s="14">
        <f t="shared" si="46"/>
        <v>17.196040928858785</v>
      </c>
      <c r="BB25" s="14">
        <f t="shared" si="46"/>
        <v>18.39072958524376</v>
      </c>
      <c r="BC25" s="14">
        <f t="shared" si="46"/>
        <v>19.600433312933916</v>
      </c>
      <c r="BD25" s="14">
        <f t="shared" si="46"/>
        <v>20.825311467196443</v>
      </c>
      <c r="BE25" s="14">
        <f t="shared" si="46"/>
        <v>22.06552502446504</v>
      </c>
      <c r="BF25" s="14">
        <f t="shared" si="46"/>
        <v>23.321236598634066</v>
      </c>
      <c r="BG25" s="14">
        <f t="shared" si="46"/>
        <v>24.592610457516603</v>
      </c>
      <c r="BH25" s="14">
        <f t="shared" si="46"/>
        <v>25.879812539466606</v>
      </c>
      <c r="BI25" s="14">
        <f t="shared" si="46"/>
        <v>27.183010470168263</v>
      </c>
      <c r="BJ25" s="14">
        <f t="shared" si="46"/>
        <v>28.502373579592867</v>
      </c>
      <c r="BK25" s="14">
        <f t="shared" si="46"/>
        <v>29.139095561127</v>
      </c>
      <c r="BL25" s="14">
        <f t="shared" si="46"/>
        <v>18.047465857846355</v>
      </c>
      <c r="BM25" s="14">
        <f t="shared" si="46"/>
        <v>19.376929337811887</v>
      </c>
      <c r="BN25" s="14">
        <f t="shared" si="46"/>
        <v>20.723134419041216</v>
      </c>
      <c r="BO25" s="14">
        <f t="shared" si="46"/>
        <v>22.086258858446413</v>
      </c>
      <c r="BP25" s="14">
        <f t="shared" si="46"/>
        <v>23.466482221531283</v>
      </c>
      <c r="BQ25" s="14">
        <f t="shared" si="46"/>
        <v>24.863985900570555</v>
      </c>
      <c r="BR25" s="14">
        <f t="shared" si="46"/>
        <v>26.27895313297065</v>
      </c>
      <c r="BS25" s="14">
        <f t="shared" si="46"/>
        <v>27.711569019814927</v>
      </c>
      <c r="BT25" s="14">
        <f t="shared" si="46"/>
        <v>29.162020544594228</v>
      </c>
      <c r="BU25" s="14">
        <f t="shared" si="46"/>
        <v>30.63049659212505</v>
      </c>
      <c r="BV25" s="14">
        <f t="shared" si="46"/>
        <v>32.1171879676574</v>
      </c>
      <c r="BW25" s="14">
        <f t="shared" si="46"/>
        <v>32.83466223368527</v>
      </c>
      <c r="BX25" s="14">
        <f t="shared" si="46"/>
        <v>20.89379006803507</v>
      </c>
      <c r="BY25" s="14">
        <f t="shared" si="46"/>
        <v>22.050960179362015</v>
      </c>
      <c r="BZ25" s="14">
        <f t="shared" si="46"/>
        <v>23.211601801022944</v>
      </c>
      <c r="CA25" s="14">
        <f t="shared" si="46"/>
        <v>24.37572534754885</v>
      </c>
      <c r="CB25" s="14">
        <f aca="true" t="shared" si="47" ref="CB25:CT25">CB23-CB24</f>
        <v>25.543341264714343</v>
      </c>
      <c r="CC25" s="14">
        <f t="shared" si="47"/>
        <v>26.714460029631326</v>
      </c>
      <c r="CD25" s="14">
        <f t="shared" si="47"/>
        <v>27.889092150843066</v>
      </c>
      <c r="CE25" s="14">
        <f t="shared" si="47"/>
        <v>29.067248168418434</v>
      </c>
      <c r="CF25" s="14">
        <f t="shared" si="47"/>
        <v>30.248938654046533</v>
      </c>
      <c r="CG25" s="14">
        <f t="shared" si="47"/>
        <v>31.434174211131513</v>
      </c>
      <c r="CH25" s="14">
        <f t="shared" si="47"/>
        <v>32.62296547488775</v>
      </c>
      <c r="CI25" s="14">
        <f t="shared" si="47"/>
        <v>32.83466223368527</v>
      </c>
      <c r="CJ25" s="14">
        <f t="shared" si="47"/>
        <v>21.988278809157904</v>
      </c>
      <c r="CK25" s="14">
        <f t="shared" si="47"/>
        <v>23.148732386708218</v>
      </c>
      <c r="CL25" s="14">
        <f t="shared" si="47"/>
        <v>24.31266732499119</v>
      </c>
      <c r="CM25" s="14">
        <f t="shared" si="47"/>
        <v>25.480094068089002</v>
      </c>
      <c r="CN25" s="14">
        <f t="shared" si="47"/>
        <v>26.65102309141611</v>
      </c>
      <c r="CO25" s="14">
        <f t="shared" si="47"/>
        <v>27.825464901813202</v>
      </c>
      <c r="CP25" s="14">
        <f t="shared" si="47"/>
        <v>29.003430037641483</v>
      </c>
      <c r="CQ25" s="14">
        <f t="shared" si="47"/>
        <v>30.184929068877253</v>
      </c>
      <c r="CR25" s="14">
        <f t="shared" si="47"/>
        <v>31.369972597206726</v>
      </c>
      <c r="CS25" s="14">
        <f t="shared" si="47"/>
        <v>32.55857125612119</v>
      </c>
      <c r="CT25" s="14">
        <f t="shared" si="47"/>
        <v>32.83466223368527</v>
      </c>
    </row>
    <row r="26" spans="1:98" s="3" customFormat="1" ht="12.75">
      <c r="A26" s="18" t="s">
        <v>36</v>
      </c>
      <c r="B26" s="19"/>
      <c r="C26" s="19"/>
      <c r="D26" s="20">
        <f>IF(D13&lt;0,-D13,0)</f>
        <v>0</v>
      </c>
      <c r="E26" s="20">
        <f aca="true" t="shared" si="48" ref="E26:BP26">IF(E13&lt;0,-E13,0)</f>
        <v>0</v>
      </c>
      <c r="F26" s="20">
        <f t="shared" si="48"/>
        <v>0</v>
      </c>
      <c r="G26" s="20">
        <f t="shared" si="48"/>
        <v>0</v>
      </c>
      <c r="H26" s="20">
        <f t="shared" si="48"/>
        <v>0</v>
      </c>
      <c r="I26" s="20">
        <f t="shared" si="48"/>
        <v>0</v>
      </c>
      <c r="J26" s="20">
        <f t="shared" si="48"/>
        <v>0</v>
      </c>
      <c r="K26" s="20">
        <f t="shared" si="48"/>
        <v>0</v>
      </c>
      <c r="L26" s="20">
        <f t="shared" si="48"/>
        <v>0</v>
      </c>
      <c r="M26" s="20">
        <f t="shared" si="48"/>
        <v>0</v>
      </c>
      <c r="N26" s="20">
        <f t="shared" si="48"/>
        <v>212.46090949798025</v>
      </c>
      <c r="O26" s="20">
        <f t="shared" si="48"/>
        <v>0</v>
      </c>
      <c r="P26" s="20">
        <f t="shared" si="48"/>
        <v>0</v>
      </c>
      <c r="Q26" s="20">
        <f t="shared" si="48"/>
        <v>0</v>
      </c>
      <c r="R26" s="20">
        <f t="shared" si="48"/>
        <v>0</v>
      </c>
      <c r="S26" s="20">
        <f t="shared" si="48"/>
        <v>0</v>
      </c>
      <c r="T26" s="20">
        <f t="shared" si="48"/>
        <v>0</v>
      </c>
      <c r="U26" s="20">
        <f t="shared" si="48"/>
        <v>0</v>
      </c>
      <c r="V26" s="20">
        <f t="shared" si="48"/>
        <v>0</v>
      </c>
      <c r="W26" s="20">
        <f t="shared" si="48"/>
        <v>0</v>
      </c>
      <c r="X26" s="20">
        <f t="shared" si="48"/>
        <v>0</v>
      </c>
      <c r="Y26" s="20">
        <f t="shared" si="48"/>
        <v>0</v>
      </c>
      <c r="Z26" s="20">
        <f t="shared" si="48"/>
        <v>162.8442382433226</v>
      </c>
      <c r="AA26" s="20">
        <f t="shared" si="48"/>
        <v>0</v>
      </c>
      <c r="AB26" s="20">
        <f t="shared" si="48"/>
        <v>0</v>
      </c>
      <c r="AC26" s="20">
        <f t="shared" si="48"/>
        <v>0</v>
      </c>
      <c r="AD26" s="20">
        <f t="shared" si="48"/>
        <v>0</v>
      </c>
      <c r="AE26" s="20">
        <f t="shared" si="48"/>
        <v>0</v>
      </c>
      <c r="AF26" s="20">
        <f t="shared" si="48"/>
        <v>0</v>
      </c>
      <c r="AG26" s="20">
        <f t="shared" si="48"/>
        <v>0</v>
      </c>
      <c r="AH26" s="20">
        <f t="shared" si="48"/>
        <v>0</v>
      </c>
      <c r="AI26" s="20">
        <f t="shared" si="48"/>
        <v>0</v>
      </c>
      <c r="AJ26" s="20">
        <f t="shared" si="48"/>
        <v>0</v>
      </c>
      <c r="AK26" s="20">
        <f t="shared" si="48"/>
        <v>0</v>
      </c>
      <c r="AL26" s="20">
        <f t="shared" si="48"/>
        <v>183.49696366535017</v>
      </c>
      <c r="AM26" s="20">
        <f t="shared" si="48"/>
        <v>0</v>
      </c>
      <c r="AN26" s="20">
        <f t="shared" si="48"/>
        <v>0</v>
      </c>
      <c r="AO26" s="20">
        <f t="shared" si="48"/>
        <v>0</v>
      </c>
      <c r="AP26" s="20">
        <f t="shared" si="48"/>
        <v>0</v>
      </c>
      <c r="AQ26" s="20">
        <f t="shared" si="48"/>
        <v>0</v>
      </c>
      <c r="AR26" s="20">
        <f t="shared" si="48"/>
        <v>0</v>
      </c>
      <c r="AS26" s="20">
        <f t="shared" si="48"/>
        <v>0</v>
      </c>
      <c r="AT26" s="20">
        <f t="shared" si="48"/>
        <v>0</v>
      </c>
      <c r="AU26" s="20">
        <f t="shared" si="48"/>
        <v>0</v>
      </c>
      <c r="AV26" s="20">
        <f t="shared" si="48"/>
        <v>0</v>
      </c>
      <c r="AW26" s="20">
        <f t="shared" si="48"/>
        <v>0</v>
      </c>
      <c r="AX26" s="20">
        <f t="shared" si="48"/>
        <v>206.7689716113331</v>
      </c>
      <c r="AY26" s="20">
        <f t="shared" si="48"/>
        <v>0</v>
      </c>
      <c r="AZ26" s="20">
        <f t="shared" si="48"/>
        <v>0</v>
      </c>
      <c r="BA26" s="20">
        <f t="shared" si="48"/>
        <v>0</v>
      </c>
      <c r="BB26" s="20">
        <f t="shared" si="48"/>
        <v>0</v>
      </c>
      <c r="BC26" s="20">
        <f t="shared" si="48"/>
        <v>0</v>
      </c>
      <c r="BD26" s="20">
        <f t="shared" si="48"/>
        <v>0</v>
      </c>
      <c r="BE26" s="20">
        <f t="shared" si="48"/>
        <v>0</v>
      </c>
      <c r="BF26" s="20">
        <f t="shared" si="48"/>
        <v>0</v>
      </c>
      <c r="BG26" s="20">
        <f t="shared" si="48"/>
        <v>0</v>
      </c>
      <c r="BH26" s="20">
        <f t="shared" si="48"/>
        <v>0</v>
      </c>
      <c r="BI26" s="20">
        <f t="shared" si="48"/>
        <v>0</v>
      </c>
      <c r="BJ26" s="20">
        <f t="shared" si="48"/>
        <v>232.9924526662955</v>
      </c>
      <c r="BK26" s="20">
        <f t="shared" si="48"/>
        <v>0</v>
      </c>
      <c r="BL26" s="20">
        <f t="shared" si="48"/>
        <v>0</v>
      </c>
      <c r="BM26" s="20">
        <f t="shared" si="48"/>
        <v>0</v>
      </c>
      <c r="BN26" s="20">
        <f t="shared" si="48"/>
        <v>0</v>
      </c>
      <c r="BO26" s="20">
        <f t="shared" si="48"/>
        <v>0</v>
      </c>
      <c r="BP26" s="20">
        <f t="shared" si="48"/>
        <v>0</v>
      </c>
      <c r="BQ26" s="20">
        <f aca="true" t="shared" si="49" ref="BQ26:CS26">IF(BQ13&lt;0,-BQ13,0)</f>
        <v>0</v>
      </c>
      <c r="BR26" s="20">
        <f t="shared" si="49"/>
        <v>0</v>
      </c>
      <c r="BS26" s="20">
        <f t="shared" si="49"/>
        <v>0</v>
      </c>
      <c r="BT26" s="20">
        <f t="shared" si="49"/>
        <v>0</v>
      </c>
      <c r="BU26" s="20">
        <f t="shared" si="49"/>
        <v>0</v>
      </c>
      <c r="BV26" s="20">
        <f t="shared" si="49"/>
        <v>262.5417274962221</v>
      </c>
      <c r="BW26" s="20">
        <f t="shared" si="49"/>
        <v>0</v>
      </c>
      <c r="BX26" s="20">
        <f t="shared" si="49"/>
        <v>0</v>
      </c>
      <c r="BY26" s="20">
        <f t="shared" si="49"/>
        <v>0</v>
      </c>
      <c r="BZ26" s="20">
        <f t="shared" si="49"/>
        <v>0</v>
      </c>
      <c r="CA26" s="20">
        <f t="shared" si="49"/>
        <v>0</v>
      </c>
      <c r="CB26" s="20">
        <f t="shared" si="49"/>
        <v>0</v>
      </c>
      <c r="CC26" s="20">
        <f t="shared" si="49"/>
        <v>0</v>
      </c>
      <c r="CD26" s="20">
        <f t="shared" si="49"/>
        <v>0</v>
      </c>
      <c r="CE26" s="20">
        <f t="shared" si="49"/>
        <v>0</v>
      </c>
      <c r="CF26" s="20">
        <f t="shared" si="49"/>
        <v>0</v>
      </c>
      <c r="CG26" s="20">
        <f t="shared" si="49"/>
        <v>0</v>
      </c>
      <c r="CH26" s="20">
        <f t="shared" si="49"/>
        <v>326.88695958332886</v>
      </c>
      <c r="CI26" s="20">
        <f t="shared" si="49"/>
        <v>0</v>
      </c>
      <c r="CJ26" s="20">
        <f t="shared" si="49"/>
        <v>0</v>
      </c>
      <c r="CK26" s="20">
        <f t="shared" si="49"/>
        <v>0</v>
      </c>
      <c r="CL26" s="20">
        <f t="shared" si="49"/>
        <v>0</v>
      </c>
      <c r="CM26" s="20">
        <f t="shared" si="49"/>
        <v>0</v>
      </c>
      <c r="CN26" s="20">
        <f t="shared" si="49"/>
        <v>0</v>
      </c>
      <c r="CO26" s="20">
        <f t="shared" si="49"/>
        <v>0</v>
      </c>
      <c r="CP26" s="20">
        <f t="shared" si="49"/>
        <v>0</v>
      </c>
      <c r="CQ26" s="20">
        <f t="shared" si="49"/>
        <v>0</v>
      </c>
      <c r="CR26" s="20">
        <f t="shared" si="49"/>
        <v>0</v>
      </c>
      <c r="CS26" s="20">
        <f t="shared" si="49"/>
        <v>305.3578257757077</v>
      </c>
      <c r="CT26" s="20">
        <v>0</v>
      </c>
    </row>
    <row r="27" spans="1:98" s="3" customFormat="1" ht="13.5" thickBot="1">
      <c r="A27" s="21" t="s">
        <v>37</v>
      </c>
      <c r="B27" s="22"/>
      <c r="C27" s="22"/>
      <c r="D27" s="23">
        <f>D25-D26</f>
        <v>10.131448372873633</v>
      </c>
      <c r="E27" s="23">
        <f aca="true" t="shared" si="50" ref="E27:BP27">E25-E26</f>
        <v>10.863842717992252</v>
      </c>
      <c r="F27" s="23">
        <f t="shared" si="50"/>
        <v>11.605454246146227</v>
      </c>
      <c r="G27" s="23">
        <f t="shared" si="50"/>
        <v>12.356380808884674</v>
      </c>
      <c r="H27" s="23">
        <f t="shared" si="50"/>
        <v>13.116721253311335</v>
      </c>
      <c r="I27" s="23">
        <f t="shared" si="50"/>
        <v>13.886575432091268</v>
      </c>
      <c r="J27" s="23">
        <f t="shared" si="50"/>
        <v>14.666044213557734</v>
      </c>
      <c r="K27" s="23">
        <f t="shared" si="50"/>
        <v>15.455229491920312</v>
      </c>
      <c r="L27" s="23">
        <f t="shared" si="50"/>
        <v>16.25423419757519</v>
      </c>
      <c r="M27" s="23">
        <f t="shared" si="50"/>
        <v>17.06316230751883</v>
      </c>
      <c r="N27" s="23">
        <f t="shared" si="50"/>
        <v>-194.57879064211446</v>
      </c>
      <c r="O27" s="23">
        <f t="shared" si="50"/>
        <v>18.07382721597812</v>
      </c>
      <c r="P27" s="23">
        <f t="shared" si="50"/>
        <v>11.194128483388095</v>
      </c>
      <c r="Q27" s="23">
        <f t="shared" si="50"/>
        <v>12.018742039990913</v>
      </c>
      <c r="R27" s="23">
        <f t="shared" si="50"/>
        <v>12.853739748975036</v>
      </c>
      <c r="S27" s="23">
        <f t="shared" si="50"/>
        <v>13.6992318659148</v>
      </c>
      <c r="T27" s="23">
        <f t="shared" si="50"/>
        <v>14.555329768182272</v>
      </c>
      <c r="U27" s="23">
        <f t="shared" si="50"/>
        <v>15.422145966223248</v>
      </c>
      <c r="V27" s="23">
        <f t="shared" si="50"/>
        <v>16.29979411494571</v>
      </c>
      <c r="W27" s="23">
        <f t="shared" si="50"/>
        <v>17.188389025222595</v>
      </c>
      <c r="X27" s="23">
        <f t="shared" si="50"/>
        <v>18.088046675509624</v>
      </c>
      <c r="Y27" s="23">
        <f t="shared" si="50"/>
        <v>18.998884223579623</v>
      </c>
      <c r="Z27" s="23">
        <f t="shared" si="50"/>
        <v>-142.92321822494833</v>
      </c>
      <c r="AA27" s="23">
        <f t="shared" si="50"/>
        <v>20.36604089724456</v>
      </c>
      <c r="AB27" s="23">
        <f t="shared" si="50"/>
        <v>12.613824165594924</v>
      </c>
      <c r="AC27" s="23">
        <f t="shared" si="50"/>
        <v>13.543019361361115</v>
      </c>
      <c r="AD27" s="23">
        <f t="shared" si="50"/>
        <v>14.483915679947295</v>
      </c>
      <c r="AE27" s="23">
        <f t="shared" si="50"/>
        <v>15.436637360094272</v>
      </c>
      <c r="AF27" s="23">
        <f t="shared" si="50"/>
        <v>16.401309904612738</v>
      </c>
      <c r="AG27" s="23">
        <f t="shared" si="50"/>
        <v>17.37806009308914</v>
      </c>
      <c r="AH27" s="23">
        <f t="shared" si="50"/>
        <v>18.367015994718614</v>
      </c>
      <c r="AI27" s="23">
        <f t="shared" si="50"/>
        <v>19.36830698126645</v>
      </c>
      <c r="AJ27" s="23">
        <f t="shared" si="50"/>
        <v>20.382063740159595</v>
      </c>
      <c r="AK27" s="23">
        <f t="shared" si="50"/>
        <v>21.408418287708898</v>
      </c>
      <c r="AL27" s="23">
        <f t="shared" si="50"/>
        <v>-161.049459682886</v>
      </c>
      <c r="AM27" s="23">
        <f t="shared" si="50"/>
        <v>22.948964647706518</v>
      </c>
      <c r="AN27" s="23">
        <f t="shared" si="50"/>
        <v>14.213572795475894</v>
      </c>
      <c r="AO27" s="23">
        <f t="shared" si="50"/>
        <v>15.260613199943595</v>
      </c>
      <c r="AP27" s="23">
        <f t="shared" si="50"/>
        <v>16.320838722485508</v>
      </c>
      <c r="AQ27" s="23">
        <f t="shared" si="50"/>
        <v>17.394389358424498</v>
      </c>
      <c r="AR27" s="23">
        <f t="shared" si="50"/>
        <v>18.481406527469012</v>
      </c>
      <c r="AS27" s="23">
        <f t="shared" si="50"/>
        <v>19.582033088030357</v>
      </c>
      <c r="AT27" s="23">
        <f t="shared" si="50"/>
        <v>20.69641335168319</v>
      </c>
      <c r="AU27" s="23">
        <f t="shared" si="50"/>
        <v>21.824693097770826</v>
      </c>
      <c r="AV27" s="23">
        <f t="shared" si="50"/>
        <v>22.967019588157065</v>
      </c>
      <c r="AW27" s="23">
        <f t="shared" si="50"/>
        <v>24.12354158212542</v>
      </c>
      <c r="AX27" s="23">
        <f t="shared" si="50"/>
        <v>-181.47456225990538</v>
      </c>
      <c r="AY27" s="23">
        <f t="shared" si="50"/>
        <v>25.85946778064944</v>
      </c>
      <c r="AZ27" s="23">
        <f t="shared" si="50"/>
        <v>16.01620959354506</v>
      </c>
      <c r="BA27" s="23">
        <f t="shared" si="50"/>
        <v>17.196040928858785</v>
      </c>
      <c r="BB27" s="23">
        <f t="shared" si="50"/>
        <v>18.39072958524376</v>
      </c>
      <c r="BC27" s="23">
        <f t="shared" si="50"/>
        <v>19.600433312933916</v>
      </c>
      <c r="BD27" s="23">
        <f t="shared" si="50"/>
        <v>20.825311467196443</v>
      </c>
      <c r="BE27" s="23">
        <f t="shared" si="50"/>
        <v>22.06552502446504</v>
      </c>
      <c r="BF27" s="23">
        <f t="shared" si="50"/>
        <v>23.321236598634066</v>
      </c>
      <c r="BG27" s="23">
        <f t="shared" si="50"/>
        <v>24.592610457516603</v>
      </c>
      <c r="BH27" s="23">
        <f t="shared" si="50"/>
        <v>25.879812539466606</v>
      </c>
      <c r="BI27" s="23">
        <f t="shared" si="50"/>
        <v>27.183010470168263</v>
      </c>
      <c r="BJ27" s="23">
        <f t="shared" si="50"/>
        <v>-204.49007908670262</v>
      </c>
      <c r="BK27" s="23">
        <f t="shared" si="50"/>
        <v>29.139095561127</v>
      </c>
      <c r="BL27" s="23">
        <f t="shared" si="50"/>
        <v>18.047465857846355</v>
      </c>
      <c r="BM27" s="23">
        <f t="shared" si="50"/>
        <v>19.376929337811887</v>
      </c>
      <c r="BN27" s="23">
        <f t="shared" si="50"/>
        <v>20.723134419041216</v>
      </c>
      <c r="BO27" s="23">
        <f t="shared" si="50"/>
        <v>22.086258858446413</v>
      </c>
      <c r="BP27" s="23">
        <f t="shared" si="50"/>
        <v>23.466482221531283</v>
      </c>
      <c r="BQ27" s="23">
        <f aca="true" t="shared" si="51" ref="BQ27:CT27">BQ25-BQ26</f>
        <v>24.863985900570555</v>
      </c>
      <c r="BR27" s="23">
        <f t="shared" si="51"/>
        <v>26.27895313297065</v>
      </c>
      <c r="BS27" s="23">
        <f t="shared" si="51"/>
        <v>27.711569019814927</v>
      </c>
      <c r="BT27" s="23">
        <f t="shared" si="51"/>
        <v>29.162020544594228</v>
      </c>
      <c r="BU27" s="23">
        <f t="shared" si="51"/>
        <v>30.63049659212505</v>
      </c>
      <c r="BV27" s="23">
        <f t="shared" si="51"/>
        <v>-230.4245395285647</v>
      </c>
      <c r="BW27" s="23">
        <f t="shared" si="51"/>
        <v>32.83466223368527</v>
      </c>
      <c r="BX27" s="23">
        <f t="shared" si="51"/>
        <v>20.89379006803507</v>
      </c>
      <c r="BY27" s="23">
        <f t="shared" si="51"/>
        <v>22.050960179362015</v>
      </c>
      <c r="BZ27" s="23">
        <f t="shared" si="51"/>
        <v>23.211601801022944</v>
      </c>
      <c r="CA27" s="23">
        <f t="shared" si="51"/>
        <v>24.37572534754885</v>
      </c>
      <c r="CB27" s="23">
        <f t="shared" si="51"/>
        <v>25.543341264714343</v>
      </c>
      <c r="CC27" s="23">
        <f t="shared" si="51"/>
        <v>26.714460029631326</v>
      </c>
      <c r="CD27" s="23">
        <f t="shared" si="51"/>
        <v>27.889092150843066</v>
      </c>
      <c r="CE27" s="23">
        <f t="shared" si="51"/>
        <v>29.067248168418434</v>
      </c>
      <c r="CF27" s="23">
        <f t="shared" si="51"/>
        <v>30.248938654046533</v>
      </c>
      <c r="CG27" s="23">
        <f t="shared" si="51"/>
        <v>31.434174211131513</v>
      </c>
      <c r="CH27" s="23">
        <f t="shared" si="51"/>
        <v>-294.2639941084411</v>
      </c>
      <c r="CI27" s="23">
        <f t="shared" si="51"/>
        <v>32.83466223368527</v>
      </c>
      <c r="CJ27" s="23">
        <f t="shared" si="51"/>
        <v>21.988278809157904</v>
      </c>
      <c r="CK27" s="23">
        <f t="shared" si="51"/>
        <v>23.148732386708218</v>
      </c>
      <c r="CL27" s="23">
        <f t="shared" si="51"/>
        <v>24.31266732499119</v>
      </c>
      <c r="CM27" s="23">
        <f t="shared" si="51"/>
        <v>25.480094068089002</v>
      </c>
      <c r="CN27" s="23">
        <f t="shared" si="51"/>
        <v>26.65102309141611</v>
      </c>
      <c r="CO27" s="23">
        <f t="shared" si="51"/>
        <v>27.825464901813202</v>
      </c>
      <c r="CP27" s="23">
        <f t="shared" si="51"/>
        <v>29.003430037641483</v>
      </c>
      <c r="CQ27" s="23">
        <f t="shared" si="51"/>
        <v>30.184929068877253</v>
      </c>
      <c r="CR27" s="23">
        <f t="shared" si="51"/>
        <v>31.369972597206726</v>
      </c>
      <c r="CS27" s="23">
        <f t="shared" si="51"/>
        <v>-272.7992545195865</v>
      </c>
      <c r="CT27" s="23">
        <f t="shared" si="51"/>
        <v>32.83466223368527</v>
      </c>
    </row>
    <row r="28" spans="2:100" ht="12.75">
      <c r="B28" s="1" t="s">
        <v>46</v>
      </c>
      <c r="C28" s="1">
        <f>C5-C10</f>
        <v>260</v>
      </c>
      <c r="D28" s="1">
        <f aca="true" t="shared" si="52" ref="D28:BO28">D5-D10</f>
        <v>270.1314483728736</v>
      </c>
      <c r="E28" s="1">
        <f t="shared" si="52"/>
        <v>280.995291090866</v>
      </c>
      <c r="F28" s="1">
        <f t="shared" si="52"/>
        <v>292.6007453370121</v>
      </c>
      <c r="G28" s="1">
        <f t="shared" si="52"/>
        <v>304.95712614589684</v>
      </c>
      <c r="H28" s="1">
        <f t="shared" si="52"/>
        <v>318.07384739920826</v>
      </c>
      <c r="I28" s="1">
        <f t="shared" si="52"/>
        <v>331.9604228312994</v>
      </c>
      <c r="J28" s="1">
        <f t="shared" si="52"/>
        <v>346.62646704485724</v>
      </c>
      <c r="K28" s="1">
        <f t="shared" si="52"/>
        <v>362.08169653677743</v>
      </c>
      <c r="L28" s="1">
        <f t="shared" si="52"/>
        <v>378.3359307343526</v>
      </c>
      <c r="M28" s="1">
        <f t="shared" si="52"/>
        <v>395.3990930418714</v>
      </c>
      <c r="N28" s="1">
        <f t="shared" si="52"/>
        <v>200.820302399757</v>
      </c>
      <c r="O28" s="1">
        <f t="shared" si="52"/>
        <v>218.89412961573498</v>
      </c>
      <c r="P28" s="1">
        <f t="shared" si="52"/>
        <v>230.08825809912332</v>
      </c>
      <c r="Q28" s="1">
        <f t="shared" si="52"/>
        <v>242.107000139114</v>
      </c>
      <c r="R28" s="1">
        <f t="shared" si="52"/>
        <v>254.96073988808917</v>
      </c>
      <c r="S28" s="1">
        <f t="shared" si="52"/>
        <v>268.6599717540039</v>
      </c>
      <c r="T28" s="1">
        <f t="shared" si="52"/>
        <v>283.21530152218634</v>
      </c>
      <c r="U28" s="1">
        <f t="shared" si="52"/>
        <v>298.6374474884094</v>
      </c>
      <c r="V28" s="1">
        <f t="shared" si="52"/>
        <v>314.93724160335523</v>
      </c>
      <c r="W28" s="1">
        <f t="shared" si="52"/>
        <v>332.1256306285777</v>
      </c>
      <c r="X28" s="1">
        <f t="shared" si="52"/>
        <v>350.2136773040874</v>
      </c>
      <c r="Y28" s="1">
        <f t="shared" si="52"/>
        <v>369.2125615276671</v>
      </c>
      <c r="Z28" s="1">
        <f t="shared" si="52"/>
        <v>226.28934330271875</v>
      </c>
      <c r="AA28" s="1">
        <f t="shared" si="52"/>
        <v>246.65538419996346</v>
      </c>
      <c r="AB28" s="1">
        <f t="shared" si="52"/>
        <v>259.26920836555837</v>
      </c>
      <c r="AC28" s="1">
        <f t="shared" si="52"/>
        <v>272.81222772691945</v>
      </c>
      <c r="AD28" s="1">
        <f t="shared" si="52"/>
        <v>287.2961434068666</v>
      </c>
      <c r="AE28" s="1">
        <f t="shared" si="52"/>
        <v>302.73278076696056</v>
      </c>
      <c r="AF28" s="1">
        <f t="shared" si="52"/>
        <v>319.13409067157363</v>
      </c>
      <c r="AG28" s="1">
        <f t="shared" si="52"/>
        <v>336.5121507646627</v>
      </c>
      <c r="AH28" s="1">
        <f t="shared" si="52"/>
        <v>354.8791667593814</v>
      </c>
      <c r="AI28" s="1">
        <f t="shared" si="52"/>
        <v>374.2474737406477</v>
      </c>
      <c r="AJ28" s="1">
        <f t="shared" si="52"/>
        <v>394.62953748080736</v>
      </c>
      <c r="AK28" s="1">
        <f t="shared" si="52"/>
        <v>416.0379557685162</v>
      </c>
      <c r="AL28" s="1">
        <f t="shared" si="52"/>
        <v>254.98849608563023</v>
      </c>
      <c r="AM28" s="1">
        <f t="shared" si="52"/>
        <v>277.9374607333366</v>
      </c>
      <c r="AN28" s="1">
        <f t="shared" si="52"/>
        <v>292.1510335288126</v>
      </c>
      <c r="AO28" s="1">
        <f t="shared" si="52"/>
        <v>307.4116467287563</v>
      </c>
      <c r="AP28" s="1">
        <f t="shared" si="52"/>
        <v>323.7324854512417</v>
      </c>
      <c r="AQ28" s="1">
        <f t="shared" si="52"/>
        <v>341.12687480966633</v>
      </c>
      <c r="AR28" s="1">
        <f t="shared" si="52"/>
        <v>359.6082813371354</v>
      </c>
      <c r="AS28" s="1">
        <f t="shared" si="52"/>
        <v>379.1903144251655</v>
      </c>
      <c r="AT28" s="1">
        <f t="shared" si="52"/>
        <v>399.88672777684883</v>
      </c>
      <c r="AU28" s="1">
        <f t="shared" si="52"/>
        <v>421.71142087461965</v>
      </c>
      <c r="AV28" s="1">
        <f t="shared" si="52"/>
        <v>444.67844046277673</v>
      </c>
      <c r="AW28" s="1">
        <f t="shared" si="52"/>
        <v>468.80198204490216</v>
      </c>
      <c r="AX28" s="1">
        <f t="shared" si="52"/>
        <v>287.3274197849968</v>
      </c>
      <c r="AY28" s="1">
        <f t="shared" si="52"/>
        <v>313.18688756564643</v>
      </c>
      <c r="AZ28" s="1">
        <f t="shared" si="52"/>
        <v>329.2030971591912</v>
      </c>
      <c r="BA28" s="1">
        <f t="shared" si="52"/>
        <v>346.3991380880502</v>
      </c>
      <c r="BB28" s="1">
        <f t="shared" si="52"/>
        <v>364.7898676732939</v>
      </c>
      <c r="BC28" s="1">
        <f t="shared" si="52"/>
        <v>384.3903009862279</v>
      </c>
      <c r="BD28" s="1">
        <f t="shared" si="52"/>
        <v>405.2156124534242</v>
      </c>
      <c r="BE28" s="1">
        <f t="shared" si="52"/>
        <v>427.2811374778894</v>
      </c>
      <c r="BF28" s="1">
        <f t="shared" si="52"/>
        <v>450.60237407652335</v>
      </c>
      <c r="BG28" s="1">
        <f t="shared" si="52"/>
        <v>475.1949845340399</v>
      </c>
      <c r="BH28" s="1">
        <f t="shared" si="52"/>
        <v>501.0747970735065</v>
      </c>
      <c r="BI28" s="1">
        <f t="shared" si="52"/>
        <v>528.2578075436747</v>
      </c>
      <c r="BJ28" s="1">
        <f t="shared" si="52"/>
        <v>323.7677284569721</v>
      </c>
      <c r="BK28" s="1">
        <f t="shared" si="52"/>
        <v>352.9068240180991</v>
      </c>
      <c r="BL28" s="1">
        <f t="shared" si="52"/>
        <v>370.9542898759455</v>
      </c>
      <c r="BM28" s="1">
        <f t="shared" si="52"/>
        <v>390.3312192137573</v>
      </c>
      <c r="BN28" s="1">
        <f t="shared" si="52"/>
        <v>411.05435363279867</v>
      </c>
      <c r="BO28" s="1">
        <f t="shared" si="52"/>
        <v>433.14061249124507</v>
      </c>
      <c r="BP28" s="1">
        <f aca="true" t="shared" si="53" ref="BP28:CT28">BP5-BP10</f>
        <v>456.6070947127764</v>
      </c>
      <c r="BQ28" s="1">
        <f t="shared" si="53"/>
        <v>481.4710806133469</v>
      </c>
      <c r="BR28" s="1">
        <f t="shared" si="53"/>
        <v>507.7500337463175</v>
      </c>
      <c r="BS28" s="1">
        <f t="shared" si="53"/>
        <v>535.4616027661324</v>
      </c>
      <c r="BT28" s="1">
        <f t="shared" si="53"/>
        <v>564.6236233107267</v>
      </c>
      <c r="BU28" s="1">
        <f t="shared" si="53"/>
        <v>595.2541199028517</v>
      </c>
      <c r="BV28" s="1">
        <f t="shared" si="53"/>
        <v>364.829580374287</v>
      </c>
      <c r="BW28" s="1">
        <f t="shared" si="53"/>
        <v>397.6642426079725</v>
      </c>
      <c r="BX28" s="1">
        <f t="shared" si="53"/>
        <v>418.55803267600777</v>
      </c>
      <c r="BY28" s="1">
        <f t="shared" si="53"/>
        <v>440.60899285536925</v>
      </c>
      <c r="BZ28" s="1">
        <f t="shared" si="53"/>
        <v>463.82059465639213</v>
      </c>
      <c r="CA28" s="1">
        <f t="shared" si="53"/>
        <v>488.1963200039413</v>
      </c>
      <c r="CB28" s="1">
        <f t="shared" si="53"/>
        <v>513.7396612686555</v>
      </c>
      <c r="CC28" s="1">
        <f t="shared" si="53"/>
        <v>540.4541212982867</v>
      </c>
      <c r="CD28" s="1">
        <f t="shared" si="53"/>
        <v>568.34321344913</v>
      </c>
      <c r="CE28" s="1">
        <f t="shared" si="53"/>
        <v>597.4104616175484</v>
      </c>
      <c r="CF28" s="1">
        <f t="shared" si="53"/>
        <v>627.659400271595</v>
      </c>
      <c r="CG28" s="1">
        <f t="shared" si="53"/>
        <v>659.0935744827266</v>
      </c>
      <c r="CH28" s="1">
        <f t="shared" si="53"/>
        <v>364.82958037428546</v>
      </c>
      <c r="CI28" s="1">
        <f t="shared" si="53"/>
        <v>397.6642426079711</v>
      </c>
      <c r="CJ28" s="1">
        <f t="shared" si="53"/>
        <v>419.6525214171288</v>
      </c>
      <c r="CK28" s="1">
        <f t="shared" si="53"/>
        <v>442.80125380383697</v>
      </c>
      <c r="CL28" s="1">
        <f t="shared" si="53"/>
        <v>467.1139211288282</v>
      </c>
      <c r="CM28" s="1">
        <f t="shared" si="53"/>
        <v>492.5940151969171</v>
      </c>
      <c r="CN28" s="1">
        <f t="shared" si="53"/>
        <v>519.2450382883333</v>
      </c>
      <c r="CO28" s="1">
        <f t="shared" si="53"/>
        <v>547.0705031901464</v>
      </c>
      <c r="CP28" s="1">
        <f t="shared" si="53"/>
        <v>576.073933227788</v>
      </c>
      <c r="CQ28" s="1">
        <f t="shared" si="53"/>
        <v>606.2588622966653</v>
      </c>
      <c r="CR28" s="1">
        <f t="shared" si="53"/>
        <v>637.628834893872</v>
      </c>
      <c r="CS28" s="1">
        <f t="shared" si="53"/>
        <v>364.82958037428546</v>
      </c>
      <c r="CT28" s="1">
        <f t="shared" si="53"/>
        <v>0</v>
      </c>
      <c r="CV28" s="1">
        <f>MIN(C28:CT28)</f>
        <v>0</v>
      </c>
    </row>
    <row r="29" spans="1:98" ht="12.75">
      <c r="A29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t="s">
        <v>34</v>
      </c>
      <c r="B30" s="1"/>
      <c r="C30" s="1"/>
      <c r="D30" s="9">
        <f>D17*0.6</f>
        <v>180</v>
      </c>
      <c r="E30" s="9">
        <f aca="true" t="shared" si="54" ref="E30:O30">E17*0.6</f>
        <v>181.79999999999998</v>
      </c>
      <c r="F30" s="9">
        <f t="shared" si="54"/>
        <v>183.61800000000002</v>
      </c>
      <c r="G30" s="9">
        <f t="shared" si="54"/>
        <v>185.45418</v>
      </c>
      <c r="H30" s="9">
        <f t="shared" si="54"/>
        <v>187.30872180000003</v>
      </c>
      <c r="I30" s="9">
        <f t="shared" si="54"/>
        <v>189.18180901800002</v>
      </c>
      <c r="J30" s="9">
        <f t="shared" si="54"/>
        <v>191.07362710818003</v>
      </c>
      <c r="K30" s="9">
        <f t="shared" si="54"/>
        <v>192.98436337926185</v>
      </c>
      <c r="L30" s="9">
        <f t="shared" si="54"/>
        <v>194.91420701305447</v>
      </c>
      <c r="M30" s="9">
        <f t="shared" si="54"/>
        <v>196.863349083185</v>
      </c>
      <c r="N30" s="9">
        <f t="shared" si="54"/>
        <v>198.83198257401685</v>
      </c>
      <c r="O30" s="9">
        <f t="shared" si="54"/>
        <v>200.820302399757</v>
      </c>
      <c r="P30" s="9">
        <f aca="true" t="shared" si="55" ref="P30:CA30">P17*0.6</f>
        <v>202.8285054237546</v>
      </c>
      <c r="Q30" s="9">
        <f t="shared" si="55"/>
        <v>204.85679047799212</v>
      </c>
      <c r="R30" s="9">
        <f t="shared" si="55"/>
        <v>206.90535838277205</v>
      </c>
      <c r="S30" s="9">
        <f t="shared" si="55"/>
        <v>208.97441196659977</v>
      </c>
      <c r="T30" s="9">
        <f t="shared" si="55"/>
        <v>211.06415608626577</v>
      </c>
      <c r="U30" s="9">
        <f t="shared" si="55"/>
        <v>213.17479764712843</v>
      </c>
      <c r="V30" s="9">
        <f t="shared" si="55"/>
        <v>215.3065456235997</v>
      </c>
      <c r="W30" s="9">
        <f t="shared" si="55"/>
        <v>217.4596110798357</v>
      </c>
      <c r="X30" s="9">
        <f t="shared" si="55"/>
        <v>219.63420719063404</v>
      </c>
      <c r="Y30" s="9">
        <f t="shared" si="55"/>
        <v>221.8305492625404</v>
      </c>
      <c r="Z30" s="9">
        <f t="shared" si="55"/>
        <v>224.0488547551658</v>
      </c>
      <c r="AA30" s="9">
        <f t="shared" si="55"/>
        <v>226.28934330271744</v>
      </c>
      <c r="AB30" s="9">
        <f t="shared" si="55"/>
        <v>228.55223673574463</v>
      </c>
      <c r="AC30" s="9">
        <f t="shared" si="55"/>
        <v>230.8377591031021</v>
      </c>
      <c r="AD30" s="9">
        <f t="shared" si="55"/>
        <v>233.14613669413308</v>
      </c>
      <c r="AE30" s="9">
        <f t="shared" si="55"/>
        <v>235.47759806107442</v>
      </c>
      <c r="AF30" s="9">
        <f t="shared" si="55"/>
        <v>237.83237404168517</v>
      </c>
      <c r="AG30" s="9">
        <f t="shared" si="55"/>
        <v>240.21069778210202</v>
      </c>
      <c r="AH30" s="9">
        <f t="shared" si="55"/>
        <v>242.61280475992302</v>
      </c>
      <c r="AI30" s="9">
        <f t="shared" si="55"/>
        <v>245.03893280752223</v>
      </c>
      <c r="AJ30" s="9">
        <f t="shared" si="55"/>
        <v>247.48932213559743</v>
      </c>
      <c r="AK30" s="9">
        <f t="shared" si="55"/>
        <v>249.96421535695342</v>
      </c>
      <c r="AL30" s="9">
        <f t="shared" si="55"/>
        <v>252.46385751052298</v>
      </c>
      <c r="AM30" s="9">
        <f t="shared" si="55"/>
        <v>254.98849608562819</v>
      </c>
      <c r="AN30" s="9">
        <f t="shared" si="55"/>
        <v>257.5383810464845</v>
      </c>
      <c r="AO30" s="9">
        <f t="shared" si="55"/>
        <v>260.11376485694933</v>
      </c>
      <c r="AP30" s="9">
        <f t="shared" si="55"/>
        <v>262.71490250551886</v>
      </c>
      <c r="AQ30" s="9">
        <f t="shared" si="55"/>
        <v>265.34205153057405</v>
      </c>
      <c r="AR30" s="9">
        <f t="shared" si="55"/>
        <v>267.99547204587975</v>
      </c>
      <c r="AS30" s="9">
        <f t="shared" si="55"/>
        <v>270.67542676633855</v>
      </c>
      <c r="AT30" s="9">
        <f t="shared" si="55"/>
        <v>273.382181034002</v>
      </c>
      <c r="AU30" s="9">
        <f t="shared" si="55"/>
        <v>276.11600284434195</v>
      </c>
      <c r="AV30" s="9">
        <f t="shared" si="55"/>
        <v>278.8771628727854</v>
      </c>
      <c r="AW30" s="9">
        <f t="shared" si="55"/>
        <v>281.6659345015132</v>
      </c>
      <c r="AX30" s="9">
        <f t="shared" si="55"/>
        <v>284.4825938465284</v>
      </c>
      <c r="AY30" s="9">
        <f t="shared" si="55"/>
        <v>287.32741978499365</v>
      </c>
      <c r="AZ30" s="9">
        <f t="shared" si="55"/>
        <v>290.2006939828436</v>
      </c>
      <c r="BA30" s="9">
        <f t="shared" si="55"/>
        <v>293.102700922672</v>
      </c>
      <c r="BB30" s="9">
        <f t="shared" si="55"/>
        <v>296.03372793189874</v>
      </c>
      <c r="BC30" s="9">
        <f t="shared" si="55"/>
        <v>298.99406521121773</v>
      </c>
      <c r="BD30" s="9">
        <f t="shared" si="55"/>
        <v>301.9840058633299</v>
      </c>
      <c r="BE30" s="9">
        <f t="shared" si="55"/>
        <v>305.0038459219632</v>
      </c>
      <c r="BF30" s="9">
        <f t="shared" si="55"/>
        <v>308.05388438118285</v>
      </c>
      <c r="BG30" s="9">
        <f t="shared" si="55"/>
        <v>311.1344232249947</v>
      </c>
      <c r="BH30" s="9">
        <f t="shared" si="55"/>
        <v>314.2457674572446</v>
      </c>
      <c r="BI30" s="9">
        <f t="shared" si="55"/>
        <v>317.388225131817</v>
      </c>
      <c r="BJ30" s="9">
        <f t="shared" si="55"/>
        <v>320.5621073831351</v>
      </c>
      <c r="BK30" s="9">
        <f t="shared" si="55"/>
        <v>323.7677284569665</v>
      </c>
      <c r="BL30" s="9">
        <f t="shared" si="55"/>
        <v>327.0054057415362</v>
      </c>
      <c r="BM30" s="9">
        <f t="shared" si="55"/>
        <v>330.2754597989516</v>
      </c>
      <c r="BN30" s="9">
        <f t="shared" si="55"/>
        <v>333.5782143969411</v>
      </c>
      <c r="BO30" s="9">
        <f t="shared" si="55"/>
        <v>336.9139965409105</v>
      </c>
      <c r="BP30" s="9">
        <f t="shared" si="55"/>
        <v>340.2831365063196</v>
      </c>
      <c r="BQ30" s="9">
        <f t="shared" si="55"/>
        <v>343.6859678713828</v>
      </c>
      <c r="BR30" s="9">
        <f t="shared" si="55"/>
        <v>347.12282755009664</v>
      </c>
      <c r="BS30" s="9">
        <f t="shared" si="55"/>
        <v>350.59405582559765</v>
      </c>
      <c r="BT30" s="9">
        <f t="shared" si="55"/>
        <v>354.09999638385364</v>
      </c>
      <c r="BU30" s="9">
        <f t="shared" si="55"/>
        <v>357.6409963476922</v>
      </c>
      <c r="BV30" s="9">
        <f t="shared" si="55"/>
        <v>361.2174063111691</v>
      </c>
      <c r="BW30" s="9">
        <f t="shared" si="55"/>
        <v>364.82958037428085</v>
      </c>
      <c r="BX30" s="9">
        <f t="shared" si="55"/>
        <v>364.82958037428085</v>
      </c>
      <c r="BY30" s="9">
        <f t="shared" si="55"/>
        <v>364.82958037428085</v>
      </c>
      <c r="BZ30" s="9">
        <f t="shared" si="55"/>
        <v>364.82958037428085</v>
      </c>
      <c r="CA30" s="9">
        <f t="shared" si="55"/>
        <v>364.82958037428085</v>
      </c>
      <c r="CB30" s="9">
        <f aca="true" t="shared" si="56" ref="CB30:CT30">CB17*0.6</f>
        <v>364.82958037428085</v>
      </c>
      <c r="CC30" s="9">
        <f t="shared" si="56"/>
        <v>364.82958037428085</v>
      </c>
      <c r="CD30" s="9">
        <f t="shared" si="56"/>
        <v>364.82958037428085</v>
      </c>
      <c r="CE30" s="9">
        <f t="shared" si="56"/>
        <v>364.82958037428085</v>
      </c>
      <c r="CF30" s="9">
        <f t="shared" si="56"/>
        <v>364.82958037428085</v>
      </c>
      <c r="CG30" s="9">
        <f t="shared" si="56"/>
        <v>364.82958037428085</v>
      </c>
      <c r="CH30" s="9">
        <f t="shared" si="56"/>
        <v>364.82958037428085</v>
      </c>
      <c r="CI30" s="9">
        <f t="shared" si="56"/>
        <v>364.82958037428085</v>
      </c>
      <c r="CJ30" s="9">
        <f t="shared" si="56"/>
        <v>364.82958037428085</v>
      </c>
      <c r="CK30" s="9">
        <f t="shared" si="56"/>
        <v>364.82958037428085</v>
      </c>
      <c r="CL30" s="9">
        <f t="shared" si="56"/>
        <v>364.82958037428085</v>
      </c>
      <c r="CM30" s="9">
        <f t="shared" si="56"/>
        <v>364.82958037428085</v>
      </c>
      <c r="CN30" s="9">
        <f t="shared" si="56"/>
        <v>364.82958037428085</v>
      </c>
      <c r="CO30" s="9">
        <f t="shared" si="56"/>
        <v>364.82958037428085</v>
      </c>
      <c r="CP30" s="9">
        <f t="shared" si="56"/>
        <v>364.82958037428085</v>
      </c>
      <c r="CQ30" s="9">
        <f t="shared" si="56"/>
        <v>364.82958037428085</v>
      </c>
      <c r="CR30" s="9">
        <f t="shared" si="56"/>
        <v>364.82958037428085</v>
      </c>
      <c r="CS30" s="9">
        <f t="shared" si="56"/>
        <v>364.82958037428085</v>
      </c>
      <c r="CT30" s="9">
        <f t="shared" si="56"/>
        <v>364.82958037428085</v>
      </c>
    </row>
    <row r="31" spans="1:98" ht="12.75">
      <c r="A31" t="s">
        <v>5</v>
      </c>
      <c r="B31" s="1"/>
      <c r="C31" s="1"/>
      <c r="D31" s="9">
        <f aca="true" t="shared" si="57" ref="D31:O31">D32-D30</f>
        <v>45</v>
      </c>
      <c r="E31" s="9">
        <f t="shared" si="57"/>
        <v>45.45000000000002</v>
      </c>
      <c r="F31" s="9">
        <f t="shared" si="57"/>
        <v>45.90450000000001</v>
      </c>
      <c r="G31" s="9">
        <f t="shared" si="57"/>
        <v>46.36354499999999</v>
      </c>
      <c r="H31" s="9">
        <f t="shared" si="57"/>
        <v>46.827180449999986</v>
      </c>
      <c r="I31" s="9">
        <f t="shared" si="57"/>
        <v>47.29545225449999</v>
      </c>
      <c r="J31" s="9">
        <f t="shared" si="57"/>
        <v>47.768406777045016</v>
      </c>
      <c r="K31" s="9">
        <f t="shared" si="57"/>
        <v>48.246090844815456</v>
      </c>
      <c r="L31" s="9">
        <f t="shared" si="57"/>
        <v>48.728551753263616</v>
      </c>
      <c r="M31" s="9">
        <f t="shared" si="57"/>
        <v>49.21583727079627</v>
      </c>
      <c r="N31" s="9">
        <f t="shared" si="57"/>
        <v>49.70799564350423</v>
      </c>
      <c r="O31" s="9">
        <f t="shared" si="57"/>
        <v>50.20507559993928</v>
      </c>
      <c r="P31" s="9">
        <f aca="true" t="shared" si="58" ref="P31:AU31">P32-P30</f>
        <v>50.70712635593864</v>
      </c>
      <c r="Q31" s="9">
        <f t="shared" si="58"/>
        <v>51.21419761949804</v>
      </c>
      <c r="R31" s="1">
        <f t="shared" si="58"/>
        <v>51.72633959569302</v>
      </c>
      <c r="S31" s="1">
        <f t="shared" si="58"/>
        <v>52.24360299164991</v>
      </c>
      <c r="T31" s="1">
        <f t="shared" si="58"/>
        <v>52.76603902156643</v>
      </c>
      <c r="U31" s="1">
        <f t="shared" si="58"/>
        <v>53.293699411782114</v>
      </c>
      <c r="V31" s="1">
        <f t="shared" si="58"/>
        <v>53.82663640589996</v>
      </c>
      <c r="W31" s="1">
        <f t="shared" si="58"/>
        <v>54.364902769958945</v>
      </c>
      <c r="X31" s="1">
        <f t="shared" si="58"/>
        <v>54.90855179765853</v>
      </c>
      <c r="Y31" s="1">
        <f t="shared" si="58"/>
        <v>55.45763731563511</v>
      </c>
      <c r="Z31" s="1">
        <f t="shared" si="58"/>
        <v>56.01221368879146</v>
      </c>
      <c r="AA31" s="1">
        <f t="shared" si="58"/>
        <v>56.572335825679374</v>
      </c>
      <c r="AB31" s="1">
        <f t="shared" si="58"/>
        <v>57.13805918393618</v>
      </c>
      <c r="AC31" s="1">
        <f t="shared" si="58"/>
        <v>57.709439775775536</v>
      </c>
      <c r="AD31" s="1">
        <f t="shared" si="58"/>
        <v>58.28653417353331</v>
      </c>
      <c r="AE31" s="1">
        <f t="shared" si="58"/>
        <v>58.86939951526861</v>
      </c>
      <c r="AF31" s="1">
        <f t="shared" si="58"/>
        <v>59.45809351042129</v>
      </c>
      <c r="AG31" s="1">
        <f t="shared" si="58"/>
        <v>60.052674445525525</v>
      </c>
      <c r="AH31" s="1">
        <f t="shared" si="58"/>
        <v>60.65320118998076</v>
      </c>
      <c r="AI31" s="1">
        <f t="shared" si="58"/>
        <v>61.25973320188061</v>
      </c>
      <c r="AJ31" s="1">
        <f t="shared" si="58"/>
        <v>61.8723305338994</v>
      </c>
      <c r="AK31" s="1">
        <f t="shared" si="58"/>
        <v>62.49105383923839</v>
      </c>
      <c r="AL31" s="1">
        <f t="shared" si="58"/>
        <v>63.115964377630746</v>
      </c>
      <c r="AM31" s="1">
        <f t="shared" si="58"/>
        <v>63.7471240214071</v>
      </c>
      <c r="AN31" s="1">
        <f t="shared" si="58"/>
        <v>64.38459526162109</v>
      </c>
      <c r="AO31" s="1">
        <f t="shared" si="58"/>
        <v>65.02844121423738</v>
      </c>
      <c r="AP31" s="1">
        <f t="shared" si="58"/>
        <v>65.67872562637973</v>
      </c>
      <c r="AQ31" s="1">
        <f t="shared" si="58"/>
        <v>66.33551288264351</v>
      </c>
      <c r="AR31" s="1">
        <f t="shared" si="58"/>
        <v>66.99886801147</v>
      </c>
      <c r="AS31" s="1">
        <f t="shared" si="58"/>
        <v>67.66885669158466</v>
      </c>
      <c r="AT31" s="1">
        <f t="shared" si="58"/>
        <v>68.34554525850047</v>
      </c>
      <c r="AU31" s="1">
        <f t="shared" si="58"/>
        <v>69.02900071108553</v>
      </c>
      <c r="AV31" s="1">
        <f aca="true" t="shared" si="59" ref="AV31:CA31">AV32-AV30</f>
        <v>69.71929071819636</v>
      </c>
      <c r="AW31" s="1">
        <f t="shared" si="59"/>
        <v>70.4164836253783</v>
      </c>
      <c r="AX31" s="1">
        <f t="shared" si="59"/>
        <v>71.12064846163207</v>
      </c>
      <c r="AY31" s="1">
        <f t="shared" si="59"/>
        <v>71.83185494624843</v>
      </c>
      <c r="AZ31" s="1">
        <f t="shared" si="59"/>
        <v>72.55017349571091</v>
      </c>
      <c r="BA31" s="1">
        <f t="shared" si="59"/>
        <v>73.27567523066801</v>
      </c>
      <c r="BB31" s="1">
        <f t="shared" si="59"/>
        <v>74.00843198297474</v>
      </c>
      <c r="BC31" s="1">
        <f t="shared" si="59"/>
        <v>74.74851630280443</v>
      </c>
      <c r="BD31" s="1">
        <f t="shared" si="59"/>
        <v>75.49600146583253</v>
      </c>
      <c r="BE31" s="1">
        <f t="shared" si="59"/>
        <v>76.25096148049084</v>
      </c>
      <c r="BF31" s="1">
        <f t="shared" si="59"/>
        <v>77.01347109529576</v>
      </c>
      <c r="BG31" s="1">
        <f t="shared" si="59"/>
        <v>77.78360580624866</v>
      </c>
      <c r="BH31" s="1">
        <f t="shared" si="59"/>
        <v>78.56144186431118</v>
      </c>
      <c r="BI31" s="1">
        <f t="shared" si="59"/>
        <v>79.34705628295427</v>
      </c>
      <c r="BJ31" s="1">
        <f t="shared" si="59"/>
        <v>80.14052684578382</v>
      </c>
      <c r="BK31" s="1">
        <f t="shared" si="59"/>
        <v>80.94193211424164</v>
      </c>
      <c r="BL31" s="1">
        <f t="shared" si="59"/>
        <v>81.75135143538404</v>
      </c>
      <c r="BM31" s="1">
        <f t="shared" si="59"/>
        <v>82.56886494973787</v>
      </c>
      <c r="BN31" s="1">
        <f t="shared" si="59"/>
        <v>83.39455359923528</v>
      </c>
      <c r="BO31" s="1">
        <f t="shared" si="59"/>
        <v>84.22849913522765</v>
      </c>
      <c r="BP31" s="1">
        <f t="shared" si="59"/>
        <v>85.07078412657995</v>
      </c>
      <c r="BQ31" s="1">
        <f t="shared" si="59"/>
        <v>85.92149196784567</v>
      </c>
      <c r="BR31" s="1">
        <f t="shared" si="59"/>
        <v>86.78070688752416</v>
      </c>
      <c r="BS31" s="1">
        <f t="shared" si="59"/>
        <v>87.64851395639943</v>
      </c>
      <c r="BT31" s="1">
        <f t="shared" si="59"/>
        <v>88.52499909596338</v>
      </c>
      <c r="BU31" s="1">
        <f t="shared" si="59"/>
        <v>89.41024908692305</v>
      </c>
      <c r="BV31" s="1">
        <f t="shared" si="59"/>
        <v>90.30435157779232</v>
      </c>
      <c r="BW31" s="1">
        <f t="shared" si="59"/>
        <v>91.2073950935702</v>
      </c>
      <c r="BX31" s="1">
        <f t="shared" si="59"/>
        <v>91.2073950935702</v>
      </c>
      <c r="BY31" s="1">
        <f t="shared" si="59"/>
        <v>91.2073950935702</v>
      </c>
      <c r="BZ31" s="1">
        <f t="shared" si="59"/>
        <v>91.2073950935702</v>
      </c>
      <c r="CA31" s="1">
        <f t="shared" si="59"/>
        <v>91.2073950935702</v>
      </c>
      <c r="CB31" s="1">
        <f aca="true" t="shared" si="60" ref="CB31:CT31">CB32-CB30</f>
        <v>91.2073950935702</v>
      </c>
      <c r="CC31" s="1">
        <f t="shared" si="60"/>
        <v>91.2073950935702</v>
      </c>
      <c r="CD31" s="1">
        <f t="shared" si="60"/>
        <v>91.2073950935702</v>
      </c>
      <c r="CE31" s="1">
        <f t="shared" si="60"/>
        <v>91.2073950935702</v>
      </c>
      <c r="CF31" s="1">
        <f t="shared" si="60"/>
        <v>91.2073950935702</v>
      </c>
      <c r="CG31" s="1">
        <f t="shared" si="60"/>
        <v>91.2073950935702</v>
      </c>
      <c r="CH31" s="1">
        <f t="shared" si="60"/>
        <v>91.2073950935702</v>
      </c>
      <c r="CI31" s="1">
        <f t="shared" si="60"/>
        <v>91.2073950935702</v>
      </c>
      <c r="CJ31" s="1">
        <f t="shared" si="60"/>
        <v>91.2073950935702</v>
      </c>
      <c r="CK31" s="1">
        <f t="shared" si="60"/>
        <v>91.2073950935702</v>
      </c>
      <c r="CL31" s="1">
        <f t="shared" si="60"/>
        <v>91.2073950935702</v>
      </c>
      <c r="CM31" s="1">
        <f t="shared" si="60"/>
        <v>91.2073950935702</v>
      </c>
      <c r="CN31" s="1">
        <f t="shared" si="60"/>
        <v>91.2073950935702</v>
      </c>
      <c r="CO31" s="1">
        <f t="shared" si="60"/>
        <v>91.2073950935702</v>
      </c>
      <c r="CP31" s="1">
        <f t="shared" si="60"/>
        <v>91.2073950935702</v>
      </c>
      <c r="CQ31" s="1">
        <f t="shared" si="60"/>
        <v>91.2073950935702</v>
      </c>
      <c r="CR31" s="1">
        <f t="shared" si="60"/>
        <v>91.2073950935702</v>
      </c>
      <c r="CS31" s="1">
        <f t="shared" si="60"/>
        <v>91.2073950935702</v>
      </c>
      <c r="CT31" s="1">
        <f t="shared" si="60"/>
        <v>91.2073950935702</v>
      </c>
    </row>
    <row r="32" spans="1:98" ht="12.75">
      <c r="A32" t="s">
        <v>6</v>
      </c>
      <c r="B32" s="1"/>
      <c r="C32" s="1"/>
      <c r="D32" s="1">
        <f aca="true" t="shared" si="61" ref="D32:O32">D18</f>
        <v>225</v>
      </c>
      <c r="E32" s="1">
        <f t="shared" si="61"/>
        <v>227.25</v>
      </c>
      <c r="F32" s="1">
        <f t="shared" si="61"/>
        <v>229.52250000000004</v>
      </c>
      <c r="G32" s="1">
        <f t="shared" si="61"/>
        <v>231.817725</v>
      </c>
      <c r="H32" s="1">
        <f t="shared" si="61"/>
        <v>234.13590225000002</v>
      </c>
      <c r="I32" s="1">
        <f t="shared" si="61"/>
        <v>236.47726127250002</v>
      </c>
      <c r="J32" s="1">
        <f t="shared" si="61"/>
        <v>238.84203388522505</v>
      </c>
      <c r="K32" s="1">
        <f t="shared" si="61"/>
        <v>241.2304542240773</v>
      </c>
      <c r="L32" s="1">
        <f t="shared" si="61"/>
        <v>243.64275876631808</v>
      </c>
      <c r="M32" s="1">
        <f t="shared" si="61"/>
        <v>246.07918635398127</v>
      </c>
      <c r="N32" s="1">
        <f t="shared" si="61"/>
        <v>248.53997821752108</v>
      </c>
      <c r="O32" s="1">
        <f t="shared" si="61"/>
        <v>251.02537799969627</v>
      </c>
      <c r="P32" s="1">
        <f aca="true" t="shared" si="62" ref="P32:CA32">P18</f>
        <v>253.53563177969323</v>
      </c>
      <c r="Q32" s="1">
        <f t="shared" si="62"/>
        <v>256.07098809749016</v>
      </c>
      <c r="R32" s="1">
        <f t="shared" si="62"/>
        <v>258.63169797846507</v>
      </c>
      <c r="S32" s="1">
        <f t="shared" si="62"/>
        <v>261.2180149582497</v>
      </c>
      <c r="T32" s="1">
        <f t="shared" si="62"/>
        <v>263.8301951078322</v>
      </c>
      <c r="U32" s="1">
        <f t="shared" si="62"/>
        <v>266.46849705891054</v>
      </c>
      <c r="V32" s="1">
        <f t="shared" si="62"/>
        <v>269.13318202949966</v>
      </c>
      <c r="W32" s="1">
        <f t="shared" si="62"/>
        <v>271.82451384979464</v>
      </c>
      <c r="X32" s="1">
        <f t="shared" si="62"/>
        <v>274.5427589882926</v>
      </c>
      <c r="Y32" s="1">
        <f t="shared" si="62"/>
        <v>277.2881865781755</v>
      </c>
      <c r="Z32" s="1">
        <f t="shared" si="62"/>
        <v>280.06106844395725</v>
      </c>
      <c r="AA32" s="1">
        <f t="shared" si="62"/>
        <v>282.8616791283968</v>
      </c>
      <c r="AB32" s="1">
        <f t="shared" si="62"/>
        <v>285.6902959196808</v>
      </c>
      <c r="AC32" s="1">
        <f t="shared" si="62"/>
        <v>288.5471988788776</v>
      </c>
      <c r="AD32" s="1">
        <f t="shared" si="62"/>
        <v>291.4326708676664</v>
      </c>
      <c r="AE32" s="1">
        <f t="shared" si="62"/>
        <v>294.346997576343</v>
      </c>
      <c r="AF32" s="1">
        <f t="shared" si="62"/>
        <v>297.29046755210646</v>
      </c>
      <c r="AG32" s="1">
        <f t="shared" si="62"/>
        <v>300.26337222762754</v>
      </c>
      <c r="AH32" s="1">
        <f t="shared" si="62"/>
        <v>303.2660059499038</v>
      </c>
      <c r="AI32" s="1">
        <f t="shared" si="62"/>
        <v>306.29866600940284</v>
      </c>
      <c r="AJ32" s="1">
        <f t="shared" si="62"/>
        <v>309.36165266949683</v>
      </c>
      <c r="AK32" s="1">
        <f t="shared" si="62"/>
        <v>312.4552691961918</v>
      </c>
      <c r="AL32" s="1">
        <f t="shared" si="62"/>
        <v>315.57982188815373</v>
      </c>
      <c r="AM32" s="1">
        <f t="shared" si="62"/>
        <v>318.7356201070353</v>
      </c>
      <c r="AN32" s="1">
        <f t="shared" si="62"/>
        <v>321.9229763081056</v>
      </c>
      <c r="AO32" s="1">
        <f t="shared" si="62"/>
        <v>325.1422060711867</v>
      </c>
      <c r="AP32" s="1">
        <f t="shared" si="62"/>
        <v>328.3936281318986</v>
      </c>
      <c r="AQ32" s="1">
        <f t="shared" si="62"/>
        <v>331.67756441321757</v>
      </c>
      <c r="AR32" s="1">
        <f t="shared" si="62"/>
        <v>334.99434005734975</v>
      </c>
      <c r="AS32" s="1">
        <f t="shared" si="62"/>
        <v>338.3442834579232</v>
      </c>
      <c r="AT32" s="1">
        <f t="shared" si="62"/>
        <v>341.72772629250244</v>
      </c>
      <c r="AU32" s="1">
        <f t="shared" si="62"/>
        <v>345.1450035554275</v>
      </c>
      <c r="AV32" s="1">
        <f t="shared" si="62"/>
        <v>348.59645359098175</v>
      </c>
      <c r="AW32" s="1">
        <f t="shared" si="62"/>
        <v>352.0824181268915</v>
      </c>
      <c r="AX32" s="1">
        <f t="shared" si="62"/>
        <v>355.6032423081605</v>
      </c>
      <c r="AY32" s="1">
        <f t="shared" si="62"/>
        <v>359.1592747312421</v>
      </c>
      <c r="AZ32" s="1">
        <f t="shared" si="62"/>
        <v>362.7508674785545</v>
      </c>
      <c r="BA32" s="1">
        <f t="shared" si="62"/>
        <v>366.37837615334</v>
      </c>
      <c r="BB32" s="1">
        <f t="shared" si="62"/>
        <v>370.0421599148735</v>
      </c>
      <c r="BC32" s="1">
        <f t="shared" si="62"/>
        <v>373.74258151402216</v>
      </c>
      <c r="BD32" s="1">
        <f t="shared" si="62"/>
        <v>377.48000732916245</v>
      </c>
      <c r="BE32" s="1">
        <f t="shared" si="62"/>
        <v>381.25480740245405</v>
      </c>
      <c r="BF32" s="1">
        <f t="shared" si="62"/>
        <v>385.0673554764786</v>
      </c>
      <c r="BG32" s="1">
        <f t="shared" si="62"/>
        <v>388.91802903124335</v>
      </c>
      <c r="BH32" s="1">
        <f t="shared" si="62"/>
        <v>392.8072093215558</v>
      </c>
      <c r="BI32" s="1">
        <f t="shared" si="62"/>
        <v>396.7352814147713</v>
      </c>
      <c r="BJ32" s="1">
        <f t="shared" si="62"/>
        <v>400.70263422891895</v>
      </c>
      <c r="BK32" s="1">
        <f t="shared" si="62"/>
        <v>404.70966057120813</v>
      </c>
      <c r="BL32" s="1">
        <f t="shared" si="62"/>
        <v>408.75675717692025</v>
      </c>
      <c r="BM32" s="1">
        <f t="shared" si="62"/>
        <v>412.8443247486895</v>
      </c>
      <c r="BN32" s="1">
        <f t="shared" si="62"/>
        <v>416.9727679961764</v>
      </c>
      <c r="BO32" s="1">
        <f t="shared" si="62"/>
        <v>421.14249567613814</v>
      </c>
      <c r="BP32" s="1">
        <f t="shared" si="62"/>
        <v>425.35392063289953</v>
      </c>
      <c r="BQ32" s="1">
        <f t="shared" si="62"/>
        <v>429.60745983922845</v>
      </c>
      <c r="BR32" s="1">
        <f t="shared" si="62"/>
        <v>433.9035344376208</v>
      </c>
      <c r="BS32" s="1">
        <f t="shared" si="62"/>
        <v>438.2425697819971</v>
      </c>
      <c r="BT32" s="1">
        <f t="shared" si="62"/>
        <v>442.624995479817</v>
      </c>
      <c r="BU32" s="1">
        <f t="shared" si="62"/>
        <v>447.0512454346152</v>
      </c>
      <c r="BV32" s="1">
        <f t="shared" si="62"/>
        <v>451.5217578889614</v>
      </c>
      <c r="BW32" s="1">
        <f t="shared" si="62"/>
        <v>456.03697546785105</v>
      </c>
      <c r="BX32" s="1">
        <f t="shared" si="62"/>
        <v>456.03697546785105</v>
      </c>
      <c r="BY32" s="1">
        <f t="shared" si="62"/>
        <v>456.03697546785105</v>
      </c>
      <c r="BZ32" s="1">
        <f t="shared" si="62"/>
        <v>456.03697546785105</v>
      </c>
      <c r="CA32" s="1">
        <f t="shared" si="62"/>
        <v>456.03697546785105</v>
      </c>
      <c r="CB32" s="1">
        <f aca="true" t="shared" si="63" ref="CB32:CT32">CB18</f>
        <v>456.03697546785105</v>
      </c>
      <c r="CC32" s="1">
        <f t="shared" si="63"/>
        <v>456.03697546785105</v>
      </c>
      <c r="CD32" s="1">
        <f t="shared" si="63"/>
        <v>456.03697546785105</v>
      </c>
      <c r="CE32" s="1">
        <f t="shared" si="63"/>
        <v>456.03697546785105</v>
      </c>
      <c r="CF32" s="1">
        <f t="shared" si="63"/>
        <v>456.03697546785105</v>
      </c>
      <c r="CG32" s="1">
        <f t="shared" si="63"/>
        <v>456.03697546785105</v>
      </c>
      <c r="CH32" s="1">
        <f t="shared" si="63"/>
        <v>456.03697546785105</v>
      </c>
      <c r="CI32" s="1">
        <f t="shared" si="63"/>
        <v>456.03697546785105</v>
      </c>
      <c r="CJ32" s="1">
        <f t="shared" si="63"/>
        <v>456.03697546785105</v>
      </c>
      <c r="CK32" s="1">
        <f t="shared" si="63"/>
        <v>456.03697546785105</v>
      </c>
      <c r="CL32" s="1">
        <f t="shared" si="63"/>
        <v>456.03697546785105</v>
      </c>
      <c r="CM32" s="1">
        <f t="shared" si="63"/>
        <v>456.03697546785105</v>
      </c>
      <c r="CN32" s="1">
        <f t="shared" si="63"/>
        <v>456.03697546785105</v>
      </c>
      <c r="CO32" s="1">
        <f t="shared" si="63"/>
        <v>456.03697546785105</v>
      </c>
      <c r="CP32" s="1">
        <f t="shared" si="63"/>
        <v>456.03697546785105</v>
      </c>
      <c r="CQ32" s="1">
        <f t="shared" si="63"/>
        <v>456.03697546785105</v>
      </c>
      <c r="CR32" s="1">
        <f t="shared" si="63"/>
        <v>456.03697546785105</v>
      </c>
      <c r="CS32" s="1">
        <f t="shared" si="63"/>
        <v>456.03697546785105</v>
      </c>
      <c r="CT32" s="1">
        <f t="shared" si="63"/>
        <v>456.03697546785105</v>
      </c>
    </row>
    <row r="33" spans="2:9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t="s">
        <v>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t="s">
        <v>8</v>
      </c>
      <c r="B35" s="1"/>
      <c r="C35" s="1"/>
      <c r="D35" s="10">
        <f aca="true" t="shared" si="64" ref="D35:O35">D30/D32</f>
        <v>0.8</v>
      </c>
      <c r="E35" s="10">
        <f t="shared" si="64"/>
        <v>0.7999999999999999</v>
      </c>
      <c r="F35" s="10">
        <f t="shared" si="64"/>
        <v>0.7999999999999999</v>
      </c>
      <c r="G35" s="10">
        <f t="shared" si="64"/>
        <v>0.8</v>
      </c>
      <c r="H35" s="10">
        <f t="shared" si="64"/>
        <v>0.8</v>
      </c>
      <c r="I35" s="10">
        <f t="shared" si="64"/>
        <v>0.8</v>
      </c>
      <c r="J35" s="10">
        <f t="shared" si="64"/>
        <v>0.7999999999999999</v>
      </c>
      <c r="K35" s="10">
        <f t="shared" si="64"/>
        <v>0.8</v>
      </c>
      <c r="L35" s="10">
        <f t="shared" si="64"/>
        <v>0.8</v>
      </c>
      <c r="M35" s="10">
        <f t="shared" si="64"/>
        <v>0.7999999999999999</v>
      </c>
      <c r="N35" s="10">
        <f t="shared" si="64"/>
        <v>0.7999999999999999</v>
      </c>
      <c r="O35" s="10">
        <f t="shared" si="64"/>
        <v>0.7999999999999999</v>
      </c>
      <c r="P35" s="10">
        <f aca="true" t="shared" si="65" ref="P35:CA35">P30/P32</f>
        <v>0.8</v>
      </c>
      <c r="Q35" s="10">
        <f t="shared" si="65"/>
        <v>0.7999999999999999</v>
      </c>
      <c r="R35" s="10">
        <f t="shared" si="65"/>
        <v>0.7999999999999999</v>
      </c>
      <c r="S35" s="10">
        <f t="shared" si="65"/>
        <v>0.8000000000000002</v>
      </c>
      <c r="T35" s="10">
        <f t="shared" si="65"/>
        <v>0.8</v>
      </c>
      <c r="U35" s="10">
        <f t="shared" si="65"/>
        <v>0.7999999999999999</v>
      </c>
      <c r="V35" s="10">
        <f t="shared" si="65"/>
        <v>0.7999999999999999</v>
      </c>
      <c r="W35" s="10">
        <f t="shared" si="65"/>
        <v>0.7999999999999999</v>
      </c>
      <c r="X35" s="10">
        <f t="shared" si="65"/>
        <v>0.7999999999999999</v>
      </c>
      <c r="Y35" s="10">
        <f t="shared" si="65"/>
        <v>0.7999999999999999</v>
      </c>
      <c r="Z35" s="10">
        <f t="shared" si="65"/>
        <v>0.7999999999999999</v>
      </c>
      <c r="AA35" s="10">
        <f t="shared" si="65"/>
        <v>0.7999999999999999</v>
      </c>
      <c r="AB35" s="10">
        <f t="shared" si="65"/>
        <v>0.7999999999999999</v>
      </c>
      <c r="AC35" s="10">
        <f t="shared" si="65"/>
        <v>0.7999999999999999</v>
      </c>
      <c r="AD35" s="10">
        <f t="shared" si="65"/>
        <v>0.7999999999999999</v>
      </c>
      <c r="AE35" s="10">
        <f t="shared" si="65"/>
        <v>0.7999999999999999</v>
      </c>
      <c r="AF35" s="10">
        <f t="shared" si="65"/>
        <v>0.8</v>
      </c>
      <c r="AG35" s="10">
        <f t="shared" si="65"/>
        <v>0.7999999999999999</v>
      </c>
      <c r="AH35" s="10">
        <f t="shared" si="65"/>
        <v>0.7999999999999999</v>
      </c>
      <c r="AI35" s="10">
        <f t="shared" si="65"/>
        <v>0.7999999999999998</v>
      </c>
      <c r="AJ35" s="10">
        <f t="shared" si="65"/>
        <v>0.7999999999999999</v>
      </c>
      <c r="AK35" s="10">
        <f t="shared" si="65"/>
        <v>0.7999999999999999</v>
      </c>
      <c r="AL35" s="10">
        <f t="shared" si="65"/>
        <v>0.8</v>
      </c>
      <c r="AM35" s="10">
        <f t="shared" si="65"/>
        <v>0.7999999999999998</v>
      </c>
      <c r="AN35" s="10">
        <f t="shared" si="65"/>
        <v>0.8000000000000002</v>
      </c>
      <c r="AO35" s="10">
        <f t="shared" si="65"/>
        <v>0.7999999999999999</v>
      </c>
      <c r="AP35" s="10">
        <f t="shared" si="65"/>
        <v>0.7999999999999999</v>
      </c>
      <c r="AQ35" s="10">
        <f t="shared" si="65"/>
        <v>0.8</v>
      </c>
      <c r="AR35" s="10">
        <f t="shared" si="65"/>
        <v>0.7999999999999998</v>
      </c>
      <c r="AS35" s="10">
        <f t="shared" si="65"/>
        <v>0.7999999999999999</v>
      </c>
      <c r="AT35" s="10">
        <f t="shared" si="65"/>
        <v>0.8</v>
      </c>
      <c r="AU35" s="10">
        <f t="shared" si="65"/>
        <v>0.7999999999999999</v>
      </c>
      <c r="AV35" s="10">
        <f t="shared" si="65"/>
        <v>0.7999999999999999</v>
      </c>
      <c r="AW35" s="10">
        <f t="shared" si="65"/>
        <v>0.8</v>
      </c>
      <c r="AX35" s="10">
        <f t="shared" si="65"/>
        <v>0.8</v>
      </c>
      <c r="AY35" s="10">
        <f t="shared" si="65"/>
        <v>0.7999999999999999</v>
      </c>
      <c r="AZ35" s="10">
        <f t="shared" si="65"/>
        <v>0.7999999999999999</v>
      </c>
      <c r="BA35" s="10">
        <f t="shared" si="65"/>
        <v>0.7999999999999999</v>
      </c>
      <c r="BB35" s="10">
        <f t="shared" si="65"/>
        <v>0.7999999999999998</v>
      </c>
      <c r="BC35" s="10">
        <f t="shared" si="65"/>
        <v>0.8</v>
      </c>
      <c r="BD35" s="10">
        <f t="shared" si="65"/>
        <v>0.7999999999999999</v>
      </c>
      <c r="BE35" s="10">
        <f t="shared" si="65"/>
        <v>0.7999999999999999</v>
      </c>
      <c r="BF35" s="10">
        <f t="shared" si="65"/>
        <v>0.7999999999999999</v>
      </c>
      <c r="BG35" s="10">
        <f t="shared" si="65"/>
        <v>0.8</v>
      </c>
      <c r="BH35" s="10">
        <f t="shared" si="65"/>
        <v>0.7999999999999999</v>
      </c>
      <c r="BI35" s="10">
        <f t="shared" si="65"/>
        <v>0.7999999999999999</v>
      </c>
      <c r="BJ35" s="10">
        <f t="shared" si="65"/>
        <v>0.7999999999999999</v>
      </c>
      <c r="BK35" s="10">
        <f t="shared" si="65"/>
        <v>0.7999999999999999</v>
      </c>
      <c r="BL35" s="10">
        <f t="shared" si="65"/>
        <v>0.8</v>
      </c>
      <c r="BM35" s="10">
        <f t="shared" si="65"/>
        <v>0.8</v>
      </c>
      <c r="BN35" s="10">
        <f t="shared" si="65"/>
        <v>0.8</v>
      </c>
      <c r="BO35" s="10">
        <f t="shared" si="65"/>
        <v>0.7999999999999999</v>
      </c>
      <c r="BP35" s="10">
        <f t="shared" si="65"/>
        <v>0.7999999999999999</v>
      </c>
      <c r="BQ35" s="10">
        <f t="shared" si="65"/>
        <v>0.8</v>
      </c>
      <c r="BR35" s="10">
        <f t="shared" si="65"/>
        <v>0.8</v>
      </c>
      <c r="BS35" s="10">
        <f t="shared" si="65"/>
        <v>0.7999999999999999</v>
      </c>
      <c r="BT35" s="10">
        <f t="shared" si="65"/>
        <v>0.8</v>
      </c>
      <c r="BU35" s="10">
        <f t="shared" si="65"/>
        <v>0.8</v>
      </c>
      <c r="BV35" s="10">
        <f t="shared" si="65"/>
        <v>0.7999999999999999</v>
      </c>
      <c r="BW35" s="10">
        <f t="shared" si="65"/>
        <v>0.8</v>
      </c>
      <c r="BX35" s="10">
        <f t="shared" si="65"/>
        <v>0.8</v>
      </c>
      <c r="BY35" s="10">
        <f t="shared" si="65"/>
        <v>0.8</v>
      </c>
      <c r="BZ35" s="10">
        <f t="shared" si="65"/>
        <v>0.8</v>
      </c>
      <c r="CA35" s="10">
        <f t="shared" si="65"/>
        <v>0.8</v>
      </c>
      <c r="CB35" s="10">
        <f aca="true" t="shared" si="66" ref="CB35:CT35">CB30/CB32</f>
        <v>0.8</v>
      </c>
      <c r="CC35" s="10">
        <f t="shared" si="66"/>
        <v>0.8</v>
      </c>
      <c r="CD35" s="10">
        <f t="shared" si="66"/>
        <v>0.8</v>
      </c>
      <c r="CE35" s="10">
        <f t="shared" si="66"/>
        <v>0.8</v>
      </c>
      <c r="CF35" s="10">
        <f t="shared" si="66"/>
        <v>0.8</v>
      </c>
      <c r="CG35" s="10">
        <f t="shared" si="66"/>
        <v>0.8</v>
      </c>
      <c r="CH35" s="10">
        <f t="shared" si="66"/>
        <v>0.8</v>
      </c>
      <c r="CI35" s="10">
        <f t="shared" si="66"/>
        <v>0.8</v>
      </c>
      <c r="CJ35" s="10">
        <f t="shared" si="66"/>
        <v>0.8</v>
      </c>
      <c r="CK35" s="10">
        <f t="shared" si="66"/>
        <v>0.8</v>
      </c>
      <c r="CL35" s="10">
        <f t="shared" si="66"/>
        <v>0.8</v>
      </c>
      <c r="CM35" s="10">
        <f t="shared" si="66"/>
        <v>0.8</v>
      </c>
      <c r="CN35" s="10">
        <f t="shared" si="66"/>
        <v>0.8</v>
      </c>
      <c r="CO35" s="10">
        <f t="shared" si="66"/>
        <v>0.8</v>
      </c>
      <c r="CP35" s="10">
        <f t="shared" si="66"/>
        <v>0.8</v>
      </c>
      <c r="CQ35" s="10">
        <f t="shared" si="66"/>
        <v>0.8</v>
      </c>
      <c r="CR35" s="10">
        <f t="shared" si="66"/>
        <v>0.8</v>
      </c>
      <c r="CS35" s="10">
        <f t="shared" si="66"/>
        <v>0.8</v>
      </c>
      <c r="CT35" s="10">
        <f t="shared" si="66"/>
        <v>0.8</v>
      </c>
    </row>
    <row r="36" spans="1:98" ht="12.75">
      <c r="A36" t="s">
        <v>5</v>
      </c>
      <c r="B36" s="1"/>
      <c r="C36" s="1"/>
      <c r="D36" s="10">
        <f aca="true" t="shared" si="67" ref="D36:O36">D31/D32</f>
        <v>0.2</v>
      </c>
      <c r="E36" s="10">
        <f t="shared" si="67"/>
        <v>0.20000000000000007</v>
      </c>
      <c r="F36" s="10">
        <f t="shared" si="67"/>
        <v>0.2</v>
      </c>
      <c r="G36" s="10">
        <f t="shared" si="67"/>
        <v>0.19999999999999996</v>
      </c>
      <c r="H36" s="10">
        <f t="shared" si="67"/>
        <v>0.19999999999999993</v>
      </c>
      <c r="I36" s="10">
        <f t="shared" si="67"/>
        <v>0.19999999999999996</v>
      </c>
      <c r="J36" s="10">
        <f t="shared" si="67"/>
        <v>0.2</v>
      </c>
      <c r="K36" s="10">
        <f t="shared" si="67"/>
        <v>0.19999999999999998</v>
      </c>
      <c r="L36" s="10">
        <f t="shared" si="67"/>
        <v>0.2</v>
      </c>
      <c r="M36" s="10">
        <f t="shared" si="67"/>
        <v>0.20000000000000007</v>
      </c>
      <c r="N36" s="10">
        <f t="shared" si="67"/>
        <v>0.20000000000000007</v>
      </c>
      <c r="O36" s="10">
        <f t="shared" si="67"/>
        <v>0.2000000000000001</v>
      </c>
      <c r="P36" s="10">
        <f aca="true" t="shared" si="68" ref="P36:CA36">P31/P32</f>
        <v>0.19999999999999998</v>
      </c>
      <c r="Q36" s="10">
        <f t="shared" si="68"/>
        <v>0.2</v>
      </c>
      <c r="R36" s="10">
        <f t="shared" si="68"/>
        <v>0.2</v>
      </c>
      <c r="S36" s="10">
        <f t="shared" si="68"/>
        <v>0.1999999999999999</v>
      </c>
      <c r="T36" s="10">
        <f t="shared" si="68"/>
        <v>0.19999999999999996</v>
      </c>
      <c r="U36" s="10">
        <f t="shared" si="68"/>
        <v>0.2</v>
      </c>
      <c r="V36" s="10">
        <f t="shared" si="68"/>
        <v>0.2000000000000001</v>
      </c>
      <c r="W36" s="10">
        <f t="shared" si="68"/>
        <v>0.20000000000000007</v>
      </c>
      <c r="X36" s="10">
        <f t="shared" si="68"/>
        <v>0.20000000000000007</v>
      </c>
      <c r="Y36" s="10">
        <f t="shared" si="68"/>
        <v>0.20000000000000004</v>
      </c>
      <c r="Z36" s="10">
        <f t="shared" si="68"/>
        <v>0.20000000000000004</v>
      </c>
      <c r="AA36" s="10">
        <f t="shared" si="68"/>
        <v>0.20000000000000004</v>
      </c>
      <c r="AB36" s="10">
        <f t="shared" si="68"/>
        <v>0.20000000000000007</v>
      </c>
      <c r="AC36" s="10">
        <f t="shared" si="68"/>
        <v>0.20000000000000004</v>
      </c>
      <c r="AD36" s="10">
        <f t="shared" si="68"/>
        <v>0.20000000000000012</v>
      </c>
      <c r="AE36" s="10">
        <f t="shared" si="68"/>
        <v>0.2</v>
      </c>
      <c r="AF36" s="10">
        <f t="shared" si="68"/>
        <v>0.2</v>
      </c>
      <c r="AG36" s="10">
        <f t="shared" si="68"/>
        <v>0.20000000000000007</v>
      </c>
      <c r="AH36" s="10">
        <f t="shared" si="68"/>
        <v>0.2</v>
      </c>
      <c r="AI36" s="10">
        <f t="shared" si="68"/>
        <v>0.20000000000000012</v>
      </c>
      <c r="AJ36" s="10">
        <f t="shared" si="68"/>
        <v>0.20000000000000012</v>
      </c>
      <c r="AK36" s="10">
        <f t="shared" si="68"/>
        <v>0.2000000000000001</v>
      </c>
      <c r="AL36" s="10">
        <f t="shared" si="68"/>
        <v>0.2</v>
      </c>
      <c r="AM36" s="10">
        <f t="shared" si="68"/>
        <v>0.20000000000000015</v>
      </c>
      <c r="AN36" s="10">
        <f t="shared" si="68"/>
        <v>0.1999999999999999</v>
      </c>
      <c r="AO36" s="10">
        <f t="shared" si="68"/>
        <v>0.2000000000000001</v>
      </c>
      <c r="AP36" s="10">
        <f t="shared" si="68"/>
        <v>0.20000000000000004</v>
      </c>
      <c r="AQ36" s="10">
        <f t="shared" si="68"/>
        <v>0.2</v>
      </c>
      <c r="AR36" s="10">
        <f t="shared" si="68"/>
        <v>0.20000000000000012</v>
      </c>
      <c r="AS36" s="10">
        <f t="shared" si="68"/>
        <v>0.20000000000000007</v>
      </c>
      <c r="AT36" s="10">
        <f t="shared" si="68"/>
        <v>0.19999999999999993</v>
      </c>
      <c r="AU36" s="10">
        <f t="shared" si="68"/>
        <v>0.2000000000000001</v>
      </c>
      <c r="AV36" s="10">
        <f t="shared" si="68"/>
        <v>0.20000000000000004</v>
      </c>
      <c r="AW36" s="10">
        <f t="shared" si="68"/>
        <v>0.2</v>
      </c>
      <c r="AX36" s="10">
        <f t="shared" si="68"/>
        <v>0.19999999999999993</v>
      </c>
      <c r="AY36" s="10">
        <f t="shared" si="68"/>
        <v>0.20000000000000004</v>
      </c>
      <c r="AZ36" s="10">
        <f t="shared" si="68"/>
        <v>0.20000000000000004</v>
      </c>
      <c r="BA36" s="10">
        <f t="shared" si="68"/>
        <v>0.20000000000000004</v>
      </c>
      <c r="BB36" s="10">
        <f t="shared" si="68"/>
        <v>0.20000000000000012</v>
      </c>
      <c r="BC36" s="10">
        <f t="shared" si="68"/>
        <v>0.2</v>
      </c>
      <c r="BD36" s="10">
        <f t="shared" si="68"/>
        <v>0.20000000000000012</v>
      </c>
      <c r="BE36" s="10">
        <f t="shared" si="68"/>
        <v>0.2000000000000001</v>
      </c>
      <c r="BF36" s="10">
        <f t="shared" si="68"/>
        <v>0.2000000000000001</v>
      </c>
      <c r="BG36" s="10">
        <f t="shared" si="68"/>
        <v>0.19999999999999998</v>
      </c>
      <c r="BH36" s="10">
        <f t="shared" si="68"/>
        <v>0.20000000000000007</v>
      </c>
      <c r="BI36" s="10">
        <f t="shared" si="68"/>
        <v>0.20000000000000004</v>
      </c>
      <c r="BJ36" s="10">
        <f t="shared" si="68"/>
        <v>0.2000000000000001</v>
      </c>
      <c r="BK36" s="10">
        <f t="shared" si="68"/>
        <v>0.20000000000000004</v>
      </c>
      <c r="BL36" s="10">
        <f t="shared" si="68"/>
        <v>0.19999999999999998</v>
      </c>
      <c r="BM36" s="10">
        <f t="shared" si="68"/>
        <v>0.19999999999999996</v>
      </c>
      <c r="BN36" s="10">
        <f t="shared" si="68"/>
        <v>0.2</v>
      </c>
      <c r="BO36" s="10">
        <f t="shared" si="68"/>
        <v>0.20000000000000007</v>
      </c>
      <c r="BP36" s="10">
        <f t="shared" si="68"/>
        <v>0.2000000000000001</v>
      </c>
      <c r="BQ36" s="10">
        <f t="shared" si="68"/>
        <v>0.19999999999999996</v>
      </c>
      <c r="BR36" s="10">
        <f t="shared" si="68"/>
        <v>0.2</v>
      </c>
      <c r="BS36" s="10">
        <f t="shared" si="68"/>
        <v>0.20000000000000004</v>
      </c>
      <c r="BT36" s="10">
        <f t="shared" si="68"/>
        <v>0.19999999999999996</v>
      </c>
      <c r="BU36" s="10">
        <f t="shared" si="68"/>
        <v>0.2</v>
      </c>
      <c r="BV36" s="10">
        <f t="shared" si="68"/>
        <v>0.20000000000000007</v>
      </c>
      <c r="BW36" s="10">
        <f t="shared" si="68"/>
        <v>0.19999999999999998</v>
      </c>
      <c r="BX36" s="10">
        <f t="shared" si="68"/>
        <v>0.19999999999999998</v>
      </c>
      <c r="BY36" s="10">
        <f t="shared" si="68"/>
        <v>0.19999999999999998</v>
      </c>
      <c r="BZ36" s="10">
        <f t="shared" si="68"/>
        <v>0.19999999999999998</v>
      </c>
      <c r="CA36" s="10">
        <f t="shared" si="68"/>
        <v>0.19999999999999998</v>
      </c>
      <c r="CB36" s="10">
        <f aca="true" t="shared" si="69" ref="CB36:CT36">CB31/CB32</f>
        <v>0.19999999999999998</v>
      </c>
      <c r="CC36" s="10">
        <f t="shared" si="69"/>
        <v>0.19999999999999998</v>
      </c>
      <c r="CD36" s="10">
        <f t="shared" si="69"/>
        <v>0.19999999999999998</v>
      </c>
      <c r="CE36" s="10">
        <f t="shared" si="69"/>
        <v>0.19999999999999998</v>
      </c>
      <c r="CF36" s="10">
        <f t="shared" si="69"/>
        <v>0.19999999999999998</v>
      </c>
      <c r="CG36" s="10">
        <f t="shared" si="69"/>
        <v>0.19999999999999998</v>
      </c>
      <c r="CH36" s="10">
        <f t="shared" si="69"/>
        <v>0.19999999999999998</v>
      </c>
      <c r="CI36" s="10">
        <f t="shared" si="69"/>
        <v>0.19999999999999998</v>
      </c>
      <c r="CJ36" s="10">
        <f t="shared" si="69"/>
        <v>0.19999999999999998</v>
      </c>
      <c r="CK36" s="10">
        <f t="shared" si="69"/>
        <v>0.19999999999999998</v>
      </c>
      <c r="CL36" s="10">
        <f t="shared" si="69"/>
        <v>0.19999999999999998</v>
      </c>
      <c r="CM36" s="10">
        <f t="shared" si="69"/>
        <v>0.19999999999999998</v>
      </c>
      <c r="CN36" s="10">
        <f t="shared" si="69"/>
        <v>0.19999999999999998</v>
      </c>
      <c r="CO36" s="10">
        <f t="shared" si="69"/>
        <v>0.19999999999999998</v>
      </c>
      <c r="CP36" s="10">
        <f t="shared" si="69"/>
        <v>0.19999999999999998</v>
      </c>
      <c r="CQ36" s="10">
        <f t="shared" si="69"/>
        <v>0.19999999999999998</v>
      </c>
      <c r="CR36" s="10">
        <f t="shared" si="69"/>
        <v>0.19999999999999998</v>
      </c>
      <c r="CS36" s="10">
        <f t="shared" si="69"/>
        <v>0.19999999999999998</v>
      </c>
      <c r="CT36" s="10">
        <f t="shared" si="69"/>
        <v>0.19999999999999998</v>
      </c>
    </row>
    <row r="37" spans="1:98" ht="12.75">
      <c r="A37" t="s">
        <v>6</v>
      </c>
      <c r="B37" s="1"/>
      <c r="C37" s="1"/>
      <c r="D37" s="10">
        <f aca="true" t="shared" si="70" ref="D37:O37">D35+D36</f>
        <v>1</v>
      </c>
      <c r="E37" s="10">
        <f t="shared" si="70"/>
        <v>1</v>
      </c>
      <c r="F37" s="10">
        <f t="shared" si="70"/>
        <v>1</v>
      </c>
      <c r="G37" s="10">
        <f t="shared" si="70"/>
        <v>1</v>
      </c>
      <c r="H37" s="10">
        <f t="shared" si="70"/>
        <v>1</v>
      </c>
      <c r="I37" s="10">
        <f t="shared" si="70"/>
        <v>1</v>
      </c>
      <c r="J37" s="10">
        <f t="shared" si="70"/>
        <v>1</v>
      </c>
      <c r="K37" s="10">
        <f t="shared" si="70"/>
        <v>1</v>
      </c>
      <c r="L37" s="10">
        <f t="shared" si="70"/>
        <v>1</v>
      </c>
      <c r="M37" s="10">
        <f t="shared" si="70"/>
        <v>1</v>
      </c>
      <c r="N37" s="10">
        <f t="shared" si="70"/>
        <v>1</v>
      </c>
      <c r="O37" s="10">
        <f t="shared" si="70"/>
        <v>1</v>
      </c>
      <c r="P37" s="10">
        <f aca="true" t="shared" si="71" ref="P37:AU37">P35+P36</f>
        <v>1</v>
      </c>
      <c r="Q37" s="10">
        <f t="shared" si="71"/>
        <v>1</v>
      </c>
      <c r="R37" s="10">
        <f t="shared" si="71"/>
        <v>1</v>
      </c>
      <c r="S37" s="10">
        <f t="shared" si="71"/>
        <v>1</v>
      </c>
      <c r="T37" s="10">
        <f t="shared" si="71"/>
        <v>1</v>
      </c>
      <c r="U37" s="10">
        <f t="shared" si="71"/>
        <v>1</v>
      </c>
      <c r="V37" s="10">
        <f t="shared" si="71"/>
        <v>1</v>
      </c>
      <c r="W37" s="10">
        <f t="shared" si="71"/>
        <v>1</v>
      </c>
      <c r="X37" s="10">
        <f t="shared" si="71"/>
        <v>1</v>
      </c>
      <c r="Y37" s="10">
        <f t="shared" si="71"/>
        <v>1</v>
      </c>
      <c r="Z37" s="10">
        <f t="shared" si="71"/>
        <v>1</v>
      </c>
      <c r="AA37" s="10">
        <f t="shared" si="71"/>
        <v>1</v>
      </c>
      <c r="AB37" s="10">
        <f t="shared" si="71"/>
        <v>1</v>
      </c>
      <c r="AC37" s="10">
        <f t="shared" si="71"/>
        <v>1</v>
      </c>
      <c r="AD37" s="10">
        <f t="shared" si="71"/>
        <v>1</v>
      </c>
      <c r="AE37" s="10">
        <f t="shared" si="71"/>
        <v>1</v>
      </c>
      <c r="AF37" s="10">
        <f t="shared" si="71"/>
        <v>1</v>
      </c>
      <c r="AG37" s="10">
        <f t="shared" si="71"/>
        <v>1</v>
      </c>
      <c r="AH37" s="10">
        <f t="shared" si="71"/>
        <v>1</v>
      </c>
      <c r="AI37" s="10">
        <f t="shared" si="71"/>
        <v>1</v>
      </c>
      <c r="AJ37" s="10">
        <f t="shared" si="71"/>
        <v>1</v>
      </c>
      <c r="AK37" s="10">
        <f t="shared" si="71"/>
        <v>1</v>
      </c>
      <c r="AL37" s="10">
        <f t="shared" si="71"/>
        <v>1</v>
      </c>
      <c r="AM37" s="10">
        <f t="shared" si="71"/>
        <v>1</v>
      </c>
      <c r="AN37" s="10">
        <f t="shared" si="71"/>
        <v>1</v>
      </c>
      <c r="AO37" s="10">
        <f t="shared" si="71"/>
        <v>1</v>
      </c>
      <c r="AP37" s="10">
        <f t="shared" si="71"/>
        <v>1</v>
      </c>
      <c r="AQ37" s="10">
        <f t="shared" si="71"/>
        <v>1</v>
      </c>
      <c r="AR37" s="10">
        <f t="shared" si="71"/>
        <v>1</v>
      </c>
      <c r="AS37" s="10">
        <f t="shared" si="71"/>
        <v>1</v>
      </c>
      <c r="AT37" s="10">
        <f t="shared" si="71"/>
        <v>1</v>
      </c>
      <c r="AU37" s="10">
        <f t="shared" si="71"/>
        <v>1</v>
      </c>
      <c r="AV37" s="10">
        <f aca="true" t="shared" si="72" ref="AV37:CA37">AV35+AV36</f>
        <v>1</v>
      </c>
      <c r="AW37" s="10">
        <f t="shared" si="72"/>
        <v>1</v>
      </c>
      <c r="AX37" s="10">
        <f t="shared" si="72"/>
        <v>1</v>
      </c>
      <c r="AY37" s="10">
        <f t="shared" si="72"/>
        <v>1</v>
      </c>
      <c r="AZ37" s="10">
        <f t="shared" si="72"/>
        <v>1</v>
      </c>
      <c r="BA37" s="10">
        <f t="shared" si="72"/>
        <v>1</v>
      </c>
      <c r="BB37" s="10">
        <f t="shared" si="72"/>
        <v>1</v>
      </c>
      <c r="BC37" s="10">
        <f t="shared" si="72"/>
        <v>1</v>
      </c>
      <c r="BD37" s="10">
        <f t="shared" si="72"/>
        <v>1</v>
      </c>
      <c r="BE37" s="10">
        <f t="shared" si="72"/>
        <v>1</v>
      </c>
      <c r="BF37" s="10">
        <f t="shared" si="72"/>
        <v>1</v>
      </c>
      <c r="BG37" s="10">
        <f t="shared" si="72"/>
        <v>1</v>
      </c>
      <c r="BH37" s="10">
        <f t="shared" si="72"/>
        <v>1</v>
      </c>
      <c r="BI37" s="10">
        <f t="shared" si="72"/>
        <v>1</v>
      </c>
      <c r="BJ37" s="10">
        <f t="shared" si="72"/>
        <v>1</v>
      </c>
      <c r="BK37" s="10">
        <f t="shared" si="72"/>
        <v>1</v>
      </c>
      <c r="BL37" s="10">
        <f t="shared" si="72"/>
        <v>1</v>
      </c>
      <c r="BM37" s="10">
        <f t="shared" si="72"/>
        <v>1</v>
      </c>
      <c r="BN37" s="10">
        <f t="shared" si="72"/>
        <v>1</v>
      </c>
      <c r="BO37" s="10">
        <f t="shared" si="72"/>
        <v>1</v>
      </c>
      <c r="BP37" s="10">
        <f t="shared" si="72"/>
        <v>1</v>
      </c>
      <c r="BQ37" s="10">
        <f t="shared" si="72"/>
        <v>1</v>
      </c>
      <c r="BR37" s="10">
        <f t="shared" si="72"/>
        <v>1</v>
      </c>
      <c r="BS37" s="10">
        <f t="shared" si="72"/>
        <v>1</v>
      </c>
      <c r="BT37" s="10">
        <f t="shared" si="72"/>
        <v>1</v>
      </c>
      <c r="BU37" s="10">
        <f t="shared" si="72"/>
        <v>1</v>
      </c>
      <c r="BV37" s="10">
        <f t="shared" si="72"/>
        <v>1</v>
      </c>
      <c r="BW37" s="10">
        <f t="shared" si="72"/>
        <v>1</v>
      </c>
      <c r="BX37" s="10">
        <f t="shared" si="72"/>
        <v>1</v>
      </c>
      <c r="BY37" s="10">
        <f t="shared" si="72"/>
        <v>1</v>
      </c>
      <c r="BZ37" s="10">
        <f t="shared" si="72"/>
        <v>1</v>
      </c>
      <c r="CA37" s="10">
        <f t="shared" si="72"/>
        <v>1</v>
      </c>
      <c r="CB37" s="10">
        <f aca="true" t="shared" si="73" ref="CB37:CT37">CB35+CB36</f>
        <v>1</v>
      </c>
      <c r="CC37" s="10">
        <f t="shared" si="73"/>
        <v>1</v>
      </c>
      <c r="CD37" s="10">
        <f t="shared" si="73"/>
        <v>1</v>
      </c>
      <c r="CE37" s="10">
        <f t="shared" si="73"/>
        <v>1</v>
      </c>
      <c r="CF37" s="10">
        <f t="shared" si="73"/>
        <v>1</v>
      </c>
      <c r="CG37" s="10">
        <f t="shared" si="73"/>
        <v>1</v>
      </c>
      <c r="CH37" s="10">
        <f t="shared" si="73"/>
        <v>1</v>
      </c>
      <c r="CI37" s="10">
        <f t="shared" si="73"/>
        <v>1</v>
      </c>
      <c r="CJ37" s="10">
        <f t="shared" si="73"/>
        <v>1</v>
      </c>
      <c r="CK37" s="10">
        <f t="shared" si="73"/>
        <v>1</v>
      </c>
      <c r="CL37" s="10">
        <f t="shared" si="73"/>
        <v>1</v>
      </c>
      <c r="CM37" s="10">
        <f t="shared" si="73"/>
        <v>1</v>
      </c>
      <c r="CN37" s="10">
        <f t="shared" si="73"/>
        <v>1</v>
      </c>
      <c r="CO37" s="10">
        <f t="shared" si="73"/>
        <v>1</v>
      </c>
      <c r="CP37" s="10">
        <f t="shared" si="73"/>
        <v>1</v>
      </c>
      <c r="CQ37" s="10">
        <f t="shared" si="73"/>
        <v>1</v>
      </c>
      <c r="CR37" s="10">
        <f t="shared" si="73"/>
        <v>1</v>
      </c>
      <c r="CS37" s="10">
        <f t="shared" si="73"/>
        <v>1</v>
      </c>
      <c r="CT37" s="10">
        <f t="shared" si="73"/>
        <v>1</v>
      </c>
    </row>
    <row r="38" spans="2:9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>
      <c r="A39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>
      <c r="A40" t="s">
        <v>10</v>
      </c>
      <c r="B40" s="1"/>
      <c r="C40" s="1"/>
      <c r="D40" s="1">
        <f>C5</f>
        <v>2282.8505423754555</v>
      </c>
      <c r="E40" s="1">
        <f aca="true" t="shared" si="74" ref="E40:O40">D44</f>
        <v>2102.8505423754555</v>
      </c>
      <c r="F40" s="1">
        <f t="shared" si="74"/>
        <v>1921.0505423754553</v>
      </c>
      <c r="G40" s="1">
        <f t="shared" si="74"/>
        <v>1737.4325423754553</v>
      </c>
      <c r="H40" s="1">
        <f t="shared" si="74"/>
        <v>1551.9783623754552</v>
      </c>
      <c r="I40" s="1">
        <f t="shared" si="74"/>
        <v>1364.669640575455</v>
      </c>
      <c r="J40" s="1">
        <f t="shared" si="74"/>
        <v>1175.4878315574551</v>
      </c>
      <c r="K40" s="1">
        <f t="shared" si="74"/>
        <v>984.4142044492752</v>
      </c>
      <c r="L40" s="1">
        <f t="shared" si="74"/>
        <v>791.4298410700134</v>
      </c>
      <c r="M40" s="1">
        <f t="shared" si="74"/>
        <v>596.5156340569588</v>
      </c>
      <c r="N40" s="1">
        <f t="shared" si="74"/>
        <v>399.6522849737738</v>
      </c>
      <c r="O40" s="1">
        <f t="shared" si="74"/>
        <v>200.82030239975694</v>
      </c>
      <c r="P40" s="1">
        <f aca="true" t="shared" si="75" ref="P40:AU40">O44</f>
        <v>2572.373131199007</v>
      </c>
      <c r="Q40" s="1">
        <f t="shared" si="75"/>
        <v>2369.5446257752524</v>
      </c>
      <c r="R40" s="1">
        <f t="shared" si="75"/>
        <v>2164.6878352972603</v>
      </c>
      <c r="S40" s="1">
        <f t="shared" si="75"/>
        <v>1957.7824769144881</v>
      </c>
      <c r="T40" s="1">
        <f t="shared" si="75"/>
        <v>1748.8080649478884</v>
      </c>
      <c r="U40" s="1">
        <f t="shared" si="75"/>
        <v>1537.7439088616227</v>
      </c>
      <c r="V40" s="1">
        <f t="shared" si="75"/>
        <v>1324.5691112144943</v>
      </c>
      <c r="W40" s="1">
        <f t="shared" si="75"/>
        <v>1109.2625655908946</v>
      </c>
      <c r="X40" s="1">
        <f t="shared" si="75"/>
        <v>891.8029545110589</v>
      </c>
      <c r="Y40" s="1">
        <f t="shared" si="75"/>
        <v>672.1687473204249</v>
      </c>
      <c r="Z40" s="1">
        <f t="shared" si="75"/>
        <v>450.33819805788454</v>
      </c>
      <c r="AA40" s="1">
        <f t="shared" si="75"/>
        <v>226.28934330271875</v>
      </c>
      <c r="AB40" s="1">
        <f t="shared" si="75"/>
        <v>2898.614431073991</v>
      </c>
      <c r="AC40" s="1">
        <f t="shared" si="75"/>
        <v>2670.062194338246</v>
      </c>
      <c r="AD40" s="1">
        <f t="shared" si="75"/>
        <v>2439.224435235144</v>
      </c>
      <c r="AE40" s="1">
        <f t="shared" si="75"/>
        <v>2206.078298541011</v>
      </c>
      <c r="AF40" s="1">
        <f t="shared" si="75"/>
        <v>1970.6007004799364</v>
      </c>
      <c r="AG40" s="1">
        <f t="shared" si="75"/>
        <v>1732.7683264382513</v>
      </c>
      <c r="AH40" s="1">
        <f t="shared" si="75"/>
        <v>1492.5576286561493</v>
      </c>
      <c r="AI40" s="1">
        <f t="shared" si="75"/>
        <v>1249.9448238962264</v>
      </c>
      <c r="AJ40" s="1">
        <f t="shared" si="75"/>
        <v>1004.9058910887042</v>
      </c>
      <c r="AK40" s="1">
        <f t="shared" si="75"/>
        <v>757.4165689531067</v>
      </c>
      <c r="AL40" s="1">
        <f t="shared" si="75"/>
        <v>507.4523535961532</v>
      </c>
      <c r="AM40" s="1">
        <f t="shared" si="75"/>
        <v>254.98849608563017</v>
      </c>
      <c r="AN40" s="1">
        <f t="shared" si="75"/>
        <v>3266.231293635913</v>
      </c>
      <c r="AO40" s="1">
        <f t="shared" si="75"/>
        <v>3008.6929125894285</v>
      </c>
      <c r="AP40" s="1">
        <f t="shared" si="75"/>
        <v>2748.579147732479</v>
      </c>
      <c r="AQ40" s="1">
        <f t="shared" si="75"/>
        <v>2485.8642452269605</v>
      </c>
      <c r="AR40" s="1">
        <f t="shared" si="75"/>
        <v>2220.5221936963862</v>
      </c>
      <c r="AS40" s="1">
        <f t="shared" si="75"/>
        <v>1952.5267216505067</v>
      </c>
      <c r="AT40" s="1">
        <f t="shared" si="75"/>
        <v>1681.851294884168</v>
      </c>
      <c r="AU40" s="1">
        <f t="shared" si="75"/>
        <v>1408.469113850166</v>
      </c>
      <c r="AV40" s="1">
        <f aca="true" t="shared" si="76" ref="AV40:CA40">AU44</f>
        <v>1132.3531110058238</v>
      </c>
      <c r="AW40" s="1">
        <f t="shared" si="76"/>
        <v>853.4759481330384</v>
      </c>
      <c r="AX40" s="1">
        <f t="shared" si="76"/>
        <v>571.8100136315252</v>
      </c>
      <c r="AY40" s="1">
        <f t="shared" si="76"/>
        <v>287.3274197849968</v>
      </c>
      <c r="AZ40" s="1">
        <f t="shared" si="76"/>
        <v>3680.471175869271</v>
      </c>
      <c r="BA40" s="1">
        <f t="shared" si="76"/>
        <v>3390.2704818864277</v>
      </c>
      <c r="BB40" s="1">
        <f t="shared" si="76"/>
        <v>3097.167780963756</v>
      </c>
      <c r="BC40" s="1">
        <f t="shared" si="76"/>
        <v>2801.134053031857</v>
      </c>
      <c r="BD40" s="1">
        <f t="shared" si="76"/>
        <v>2502.1399878206394</v>
      </c>
      <c r="BE40" s="1">
        <f t="shared" si="76"/>
        <v>2200.1559819573095</v>
      </c>
      <c r="BF40" s="1">
        <f t="shared" si="76"/>
        <v>1895.1521360353463</v>
      </c>
      <c r="BG40" s="1">
        <f t="shared" si="76"/>
        <v>1587.0982516541635</v>
      </c>
      <c r="BH40" s="1">
        <f t="shared" si="76"/>
        <v>1275.9638284291689</v>
      </c>
      <c r="BI40" s="1">
        <f t="shared" si="76"/>
        <v>961.7180609719242</v>
      </c>
      <c r="BJ40" s="1">
        <f t="shared" si="76"/>
        <v>644.3298358401072</v>
      </c>
      <c r="BK40" s="1">
        <f t="shared" si="76"/>
        <v>323.76772845697207</v>
      </c>
      <c r="BL40" s="1">
        <f t="shared" si="76"/>
        <v>4147.247043648738</v>
      </c>
      <c r="BM40" s="1">
        <f t="shared" si="76"/>
        <v>3820.241637907202</v>
      </c>
      <c r="BN40" s="1">
        <f t="shared" si="76"/>
        <v>3489.9661781082505</v>
      </c>
      <c r="BO40" s="1">
        <f t="shared" si="76"/>
        <v>3156.387963711309</v>
      </c>
      <c r="BP40" s="1">
        <f t="shared" si="76"/>
        <v>2819.4739671703987</v>
      </c>
      <c r="BQ40" s="1">
        <f t="shared" si="76"/>
        <v>2479.190830664079</v>
      </c>
      <c r="BR40" s="1">
        <f t="shared" si="76"/>
        <v>2135.5048627926963</v>
      </c>
      <c r="BS40" s="1">
        <f t="shared" si="76"/>
        <v>1788.3820352425996</v>
      </c>
      <c r="BT40" s="1">
        <f t="shared" si="76"/>
        <v>1437.7879794170021</v>
      </c>
      <c r="BU40" s="1">
        <f t="shared" si="76"/>
        <v>1083.6879830331484</v>
      </c>
      <c r="BV40" s="1">
        <f t="shared" si="76"/>
        <v>726.0469866854561</v>
      </c>
      <c r="BW40" s="1">
        <f t="shared" si="76"/>
        <v>364.829580374287</v>
      </c>
      <c r="BX40" s="1">
        <f t="shared" si="76"/>
        <v>4377.954964491374</v>
      </c>
      <c r="BY40" s="1">
        <f t="shared" si="76"/>
        <v>4013.1253841170933</v>
      </c>
      <c r="BZ40" s="1">
        <f t="shared" si="76"/>
        <v>3648.295803742813</v>
      </c>
      <c r="CA40" s="1">
        <f t="shared" si="76"/>
        <v>3283.466223368532</v>
      </c>
      <c r="CB40" s="1">
        <f aca="true" t="shared" si="77" ref="CB40:CT40">CA44</f>
        <v>2918.6366429942514</v>
      </c>
      <c r="CC40" s="1">
        <f t="shared" si="77"/>
        <v>2553.8070626199706</v>
      </c>
      <c r="CD40" s="1">
        <f t="shared" si="77"/>
        <v>2188.9774822456898</v>
      </c>
      <c r="CE40" s="1">
        <f t="shared" si="77"/>
        <v>1824.1479018714087</v>
      </c>
      <c r="CF40" s="1">
        <f t="shared" si="77"/>
        <v>1459.318321497128</v>
      </c>
      <c r="CG40" s="1">
        <f t="shared" si="77"/>
        <v>1094.4887411228472</v>
      </c>
      <c r="CH40" s="1">
        <f t="shared" si="77"/>
        <v>729.6591607485664</v>
      </c>
      <c r="CI40" s="1">
        <f t="shared" si="77"/>
        <v>364.8295803742855</v>
      </c>
      <c r="CJ40" s="1">
        <f t="shared" si="77"/>
        <v>4013.1253841170933</v>
      </c>
      <c r="CK40" s="1">
        <f t="shared" si="77"/>
        <v>3648.295803742813</v>
      </c>
      <c r="CL40" s="1">
        <f t="shared" si="77"/>
        <v>3283.466223368532</v>
      </c>
      <c r="CM40" s="1">
        <f t="shared" si="77"/>
        <v>2918.6366429942514</v>
      </c>
      <c r="CN40" s="1">
        <f t="shared" si="77"/>
        <v>2553.8070626199706</v>
      </c>
      <c r="CO40" s="1">
        <f t="shared" si="77"/>
        <v>2188.9774822456898</v>
      </c>
      <c r="CP40" s="1">
        <f t="shared" si="77"/>
        <v>1824.1479018714087</v>
      </c>
      <c r="CQ40" s="1">
        <f t="shared" si="77"/>
        <v>1459.318321497128</v>
      </c>
      <c r="CR40" s="1">
        <f t="shared" si="77"/>
        <v>1094.4887411228472</v>
      </c>
      <c r="CS40" s="1">
        <f t="shared" si="77"/>
        <v>729.6591607485664</v>
      </c>
      <c r="CT40" s="1">
        <f t="shared" si="77"/>
        <v>364.8295803742855</v>
      </c>
    </row>
    <row r="41" spans="1:98" ht="12.75">
      <c r="A41" t="s">
        <v>44</v>
      </c>
      <c r="B41" s="1"/>
      <c r="C41" s="1">
        <f>C5</f>
        <v>2282.8505423754555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>C41*(1+$B$1)^12</f>
        <v>2572.3731311990064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>O41*(1+$B$1)^12</f>
        <v>2898.6144310739896</v>
      </c>
      <c r="AB41" s="1">
        <f aca="true" t="shared" si="78" ref="AB41:BV41">P41*(1+$B$1)^12</f>
        <v>0</v>
      </c>
      <c r="AC41" s="1">
        <f t="shared" si="78"/>
        <v>0</v>
      </c>
      <c r="AD41" s="1">
        <f t="shared" si="78"/>
        <v>0</v>
      </c>
      <c r="AE41" s="1">
        <f t="shared" si="78"/>
        <v>0</v>
      </c>
      <c r="AF41" s="1">
        <f t="shared" si="78"/>
        <v>0</v>
      </c>
      <c r="AG41" s="1">
        <f t="shared" si="78"/>
        <v>0</v>
      </c>
      <c r="AH41" s="1">
        <f t="shared" si="78"/>
        <v>0</v>
      </c>
      <c r="AI41" s="1">
        <f t="shared" si="78"/>
        <v>0</v>
      </c>
      <c r="AJ41" s="1">
        <f t="shared" si="78"/>
        <v>0</v>
      </c>
      <c r="AK41" s="1">
        <f t="shared" si="78"/>
        <v>0</v>
      </c>
      <c r="AL41" s="1">
        <f t="shared" si="78"/>
        <v>0</v>
      </c>
      <c r="AM41" s="1">
        <f t="shared" si="78"/>
        <v>3266.231293635911</v>
      </c>
      <c r="AN41" s="1">
        <f t="shared" si="78"/>
        <v>0</v>
      </c>
      <c r="AO41" s="1">
        <f t="shared" si="78"/>
        <v>0</v>
      </c>
      <c r="AP41" s="1">
        <f t="shared" si="78"/>
        <v>0</v>
      </c>
      <c r="AQ41" s="1">
        <f t="shared" si="78"/>
        <v>0</v>
      </c>
      <c r="AR41" s="1">
        <f t="shared" si="78"/>
        <v>0</v>
      </c>
      <c r="AS41" s="1">
        <f t="shared" si="78"/>
        <v>0</v>
      </c>
      <c r="AT41" s="1">
        <f t="shared" si="78"/>
        <v>0</v>
      </c>
      <c r="AU41" s="1">
        <f t="shared" si="78"/>
        <v>0</v>
      </c>
      <c r="AV41" s="1">
        <f t="shared" si="78"/>
        <v>0</v>
      </c>
      <c r="AW41" s="1">
        <f t="shared" si="78"/>
        <v>0</v>
      </c>
      <c r="AX41" s="1">
        <f t="shared" si="78"/>
        <v>0</v>
      </c>
      <c r="AY41" s="1">
        <f t="shared" si="78"/>
        <v>3680.471175869268</v>
      </c>
      <c r="AZ41" s="1">
        <f t="shared" si="78"/>
        <v>0</v>
      </c>
      <c r="BA41" s="1">
        <f t="shared" si="78"/>
        <v>0</v>
      </c>
      <c r="BB41" s="1">
        <f t="shared" si="78"/>
        <v>0</v>
      </c>
      <c r="BC41" s="1">
        <f t="shared" si="78"/>
        <v>0</v>
      </c>
      <c r="BD41" s="1">
        <f t="shared" si="78"/>
        <v>0</v>
      </c>
      <c r="BE41" s="1">
        <f t="shared" si="78"/>
        <v>0</v>
      </c>
      <c r="BF41" s="1">
        <f t="shared" si="78"/>
        <v>0</v>
      </c>
      <c r="BG41" s="1">
        <f t="shared" si="78"/>
        <v>0</v>
      </c>
      <c r="BH41" s="1">
        <f t="shared" si="78"/>
        <v>0</v>
      </c>
      <c r="BI41" s="1">
        <f t="shared" si="78"/>
        <v>0</v>
      </c>
      <c r="BJ41" s="1">
        <f t="shared" si="78"/>
        <v>0</v>
      </c>
      <c r="BK41" s="1">
        <f t="shared" si="78"/>
        <v>4147.247043648734</v>
      </c>
      <c r="BL41" s="1">
        <f t="shared" si="78"/>
        <v>0</v>
      </c>
      <c r="BM41" s="1">
        <f t="shared" si="78"/>
        <v>0</v>
      </c>
      <c r="BN41" s="1">
        <f t="shared" si="78"/>
        <v>0</v>
      </c>
      <c r="BO41" s="1">
        <f t="shared" si="78"/>
        <v>0</v>
      </c>
      <c r="BP41" s="1">
        <f t="shared" si="78"/>
        <v>0</v>
      </c>
      <c r="BQ41" s="1">
        <f t="shared" si="78"/>
        <v>0</v>
      </c>
      <c r="BR41" s="1">
        <f t="shared" si="78"/>
        <v>0</v>
      </c>
      <c r="BS41" s="1">
        <f t="shared" si="78"/>
        <v>0</v>
      </c>
      <c r="BT41" s="1">
        <f t="shared" si="78"/>
        <v>0</v>
      </c>
      <c r="BU41" s="1">
        <f t="shared" si="78"/>
        <v>0</v>
      </c>
      <c r="BV41" s="1">
        <f t="shared" si="78"/>
        <v>0</v>
      </c>
      <c r="BW41" s="1">
        <f>SUM(BX17:CI17)*0.6</f>
        <v>4377.954964491369</v>
      </c>
      <c r="BX41" s="1">
        <f>BL41*(1+$L$1)^12</f>
        <v>0</v>
      </c>
      <c r="BY41" s="1">
        <f aca="true" t="shared" si="79" ref="BY41:CT41">BM41*(1+$L$1)^12</f>
        <v>0</v>
      </c>
      <c r="BZ41" s="1">
        <f t="shared" si="79"/>
        <v>0</v>
      </c>
      <c r="CA41" s="1">
        <f t="shared" si="79"/>
        <v>0</v>
      </c>
      <c r="CB41" s="1">
        <f t="shared" si="79"/>
        <v>0</v>
      </c>
      <c r="CC41" s="1">
        <f t="shared" si="79"/>
        <v>0</v>
      </c>
      <c r="CD41" s="1">
        <f t="shared" si="79"/>
        <v>0</v>
      </c>
      <c r="CE41" s="1">
        <f t="shared" si="79"/>
        <v>0</v>
      </c>
      <c r="CF41" s="1">
        <f t="shared" si="79"/>
        <v>0</v>
      </c>
      <c r="CG41" s="1">
        <f t="shared" si="79"/>
        <v>0</v>
      </c>
      <c r="CH41" s="1">
        <f t="shared" si="79"/>
        <v>0</v>
      </c>
      <c r="CI41" s="1">
        <f>SUM(CJ17:CT17)*0.6</f>
        <v>4013.1253841170883</v>
      </c>
      <c r="CJ41" s="1">
        <f t="shared" si="79"/>
        <v>0</v>
      </c>
      <c r="CK41" s="1">
        <f t="shared" si="79"/>
        <v>0</v>
      </c>
      <c r="CL41" s="1">
        <f t="shared" si="79"/>
        <v>0</v>
      </c>
      <c r="CM41" s="1">
        <f t="shared" si="79"/>
        <v>0</v>
      </c>
      <c r="CN41" s="1">
        <f t="shared" si="79"/>
        <v>0</v>
      </c>
      <c r="CO41" s="1">
        <f t="shared" si="79"/>
        <v>0</v>
      </c>
      <c r="CP41" s="1">
        <f t="shared" si="79"/>
        <v>0</v>
      </c>
      <c r="CQ41" s="1">
        <f t="shared" si="79"/>
        <v>0</v>
      </c>
      <c r="CR41" s="1">
        <f t="shared" si="79"/>
        <v>0</v>
      </c>
      <c r="CS41" s="1">
        <f t="shared" si="79"/>
        <v>0</v>
      </c>
      <c r="CT41" s="1">
        <f t="shared" si="79"/>
        <v>0</v>
      </c>
    </row>
    <row r="42" spans="1:98" ht="12.75">
      <c r="A42" t="s">
        <v>13</v>
      </c>
      <c r="B42" s="1"/>
      <c r="C42" s="1"/>
      <c r="D42" s="1">
        <f>D31</f>
        <v>45</v>
      </c>
      <c r="E42" s="1">
        <f aca="true" t="shared" si="80" ref="E42:O42">E31</f>
        <v>45.45000000000002</v>
      </c>
      <c r="F42" s="1">
        <f t="shared" si="80"/>
        <v>45.90450000000001</v>
      </c>
      <c r="G42" s="1">
        <f t="shared" si="80"/>
        <v>46.36354499999999</v>
      </c>
      <c r="H42" s="1">
        <f t="shared" si="80"/>
        <v>46.827180449999986</v>
      </c>
      <c r="I42" s="1">
        <f t="shared" si="80"/>
        <v>47.29545225449999</v>
      </c>
      <c r="J42" s="1">
        <f t="shared" si="80"/>
        <v>47.768406777045016</v>
      </c>
      <c r="K42" s="1">
        <f t="shared" si="80"/>
        <v>48.246090844815456</v>
      </c>
      <c r="L42" s="1">
        <f t="shared" si="80"/>
        <v>48.728551753263616</v>
      </c>
      <c r="M42" s="1">
        <f t="shared" si="80"/>
        <v>49.21583727079627</v>
      </c>
      <c r="N42" s="1">
        <f t="shared" si="80"/>
        <v>49.70799564350423</v>
      </c>
      <c r="O42" s="1">
        <f t="shared" si="80"/>
        <v>50.20507559993928</v>
      </c>
      <c r="P42" s="1">
        <f aca="true" t="shared" si="81" ref="P42:CA42">P31</f>
        <v>50.70712635593864</v>
      </c>
      <c r="Q42" s="1">
        <f t="shared" si="81"/>
        <v>51.21419761949804</v>
      </c>
      <c r="R42" s="1">
        <f t="shared" si="81"/>
        <v>51.72633959569302</v>
      </c>
      <c r="S42" s="1">
        <f t="shared" si="81"/>
        <v>52.24360299164991</v>
      </c>
      <c r="T42" s="1">
        <f t="shared" si="81"/>
        <v>52.76603902156643</v>
      </c>
      <c r="U42" s="1">
        <f t="shared" si="81"/>
        <v>53.293699411782114</v>
      </c>
      <c r="V42" s="1">
        <f t="shared" si="81"/>
        <v>53.82663640589996</v>
      </c>
      <c r="W42" s="1">
        <f t="shared" si="81"/>
        <v>54.364902769958945</v>
      </c>
      <c r="X42" s="1">
        <f t="shared" si="81"/>
        <v>54.90855179765853</v>
      </c>
      <c r="Y42" s="1">
        <f t="shared" si="81"/>
        <v>55.45763731563511</v>
      </c>
      <c r="Z42" s="1">
        <f t="shared" si="81"/>
        <v>56.01221368879146</v>
      </c>
      <c r="AA42" s="1">
        <f t="shared" si="81"/>
        <v>56.572335825679374</v>
      </c>
      <c r="AB42" s="1">
        <f t="shared" si="81"/>
        <v>57.13805918393618</v>
      </c>
      <c r="AC42" s="1">
        <f t="shared" si="81"/>
        <v>57.709439775775536</v>
      </c>
      <c r="AD42" s="1">
        <f t="shared" si="81"/>
        <v>58.28653417353331</v>
      </c>
      <c r="AE42" s="1">
        <f t="shared" si="81"/>
        <v>58.86939951526861</v>
      </c>
      <c r="AF42" s="1">
        <f t="shared" si="81"/>
        <v>59.45809351042129</v>
      </c>
      <c r="AG42" s="1">
        <f t="shared" si="81"/>
        <v>60.052674445525525</v>
      </c>
      <c r="AH42" s="1">
        <f t="shared" si="81"/>
        <v>60.65320118998076</v>
      </c>
      <c r="AI42" s="1">
        <f t="shared" si="81"/>
        <v>61.25973320188061</v>
      </c>
      <c r="AJ42" s="1">
        <f t="shared" si="81"/>
        <v>61.8723305338994</v>
      </c>
      <c r="AK42" s="1">
        <f t="shared" si="81"/>
        <v>62.49105383923839</v>
      </c>
      <c r="AL42" s="1">
        <f t="shared" si="81"/>
        <v>63.115964377630746</v>
      </c>
      <c r="AM42" s="1">
        <f t="shared" si="81"/>
        <v>63.7471240214071</v>
      </c>
      <c r="AN42" s="1">
        <f t="shared" si="81"/>
        <v>64.38459526162109</v>
      </c>
      <c r="AO42" s="1">
        <f t="shared" si="81"/>
        <v>65.02844121423738</v>
      </c>
      <c r="AP42" s="1">
        <f t="shared" si="81"/>
        <v>65.67872562637973</v>
      </c>
      <c r="AQ42" s="1">
        <f t="shared" si="81"/>
        <v>66.33551288264351</v>
      </c>
      <c r="AR42" s="1">
        <f t="shared" si="81"/>
        <v>66.99886801147</v>
      </c>
      <c r="AS42" s="1">
        <f t="shared" si="81"/>
        <v>67.66885669158466</v>
      </c>
      <c r="AT42" s="1">
        <f t="shared" si="81"/>
        <v>68.34554525850047</v>
      </c>
      <c r="AU42" s="1">
        <f t="shared" si="81"/>
        <v>69.02900071108553</v>
      </c>
      <c r="AV42" s="1">
        <f t="shared" si="81"/>
        <v>69.71929071819636</v>
      </c>
      <c r="AW42" s="1">
        <f t="shared" si="81"/>
        <v>70.4164836253783</v>
      </c>
      <c r="AX42" s="1">
        <f t="shared" si="81"/>
        <v>71.12064846163207</v>
      </c>
      <c r="AY42" s="1">
        <f t="shared" si="81"/>
        <v>71.83185494624843</v>
      </c>
      <c r="AZ42" s="1">
        <f t="shared" si="81"/>
        <v>72.55017349571091</v>
      </c>
      <c r="BA42" s="1">
        <f t="shared" si="81"/>
        <v>73.27567523066801</v>
      </c>
      <c r="BB42" s="1">
        <f t="shared" si="81"/>
        <v>74.00843198297474</v>
      </c>
      <c r="BC42" s="1">
        <f t="shared" si="81"/>
        <v>74.74851630280443</v>
      </c>
      <c r="BD42" s="1">
        <f t="shared" si="81"/>
        <v>75.49600146583253</v>
      </c>
      <c r="BE42" s="1">
        <f t="shared" si="81"/>
        <v>76.25096148049084</v>
      </c>
      <c r="BF42" s="1">
        <f t="shared" si="81"/>
        <v>77.01347109529576</v>
      </c>
      <c r="BG42" s="1">
        <f t="shared" si="81"/>
        <v>77.78360580624866</v>
      </c>
      <c r="BH42" s="1">
        <f t="shared" si="81"/>
        <v>78.56144186431118</v>
      </c>
      <c r="BI42" s="1">
        <f t="shared" si="81"/>
        <v>79.34705628295427</v>
      </c>
      <c r="BJ42" s="1">
        <f t="shared" si="81"/>
        <v>80.14052684578382</v>
      </c>
      <c r="BK42" s="1">
        <f t="shared" si="81"/>
        <v>80.94193211424164</v>
      </c>
      <c r="BL42" s="1">
        <f t="shared" si="81"/>
        <v>81.75135143538404</v>
      </c>
      <c r="BM42" s="1">
        <f t="shared" si="81"/>
        <v>82.56886494973787</v>
      </c>
      <c r="BN42" s="1">
        <f t="shared" si="81"/>
        <v>83.39455359923528</v>
      </c>
      <c r="BO42" s="1">
        <f t="shared" si="81"/>
        <v>84.22849913522765</v>
      </c>
      <c r="BP42" s="1">
        <f t="shared" si="81"/>
        <v>85.07078412657995</v>
      </c>
      <c r="BQ42" s="1">
        <f t="shared" si="81"/>
        <v>85.92149196784567</v>
      </c>
      <c r="BR42" s="1">
        <f t="shared" si="81"/>
        <v>86.78070688752416</v>
      </c>
      <c r="BS42" s="1">
        <f t="shared" si="81"/>
        <v>87.64851395639943</v>
      </c>
      <c r="BT42" s="1">
        <f t="shared" si="81"/>
        <v>88.52499909596338</v>
      </c>
      <c r="BU42" s="1">
        <f t="shared" si="81"/>
        <v>89.41024908692305</v>
      </c>
      <c r="BV42" s="1">
        <f t="shared" si="81"/>
        <v>90.30435157779232</v>
      </c>
      <c r="BW42" s="1">
        <f t="shared" si="81"/>
        <v>91.2073950935702</v>
      </c>
      <c r="BX42" s="1">
        <f t="shared" si="81"/>
        <v>91.2073950935702</v>
      </c>
      <c r="BY42" s="1">
        <f t="shared" si="81"/>
        <v>91.2073950935702</v>
      </c>
      <c r="BZ42" s="1">
        <f t="shared" si="81"/>
        <v>91.2073950935702</v>
      </c>
      <c r="CA42" s="1">
        <f t="shared" si="81"/>
        <v>91.2073950935702</v>
      </c>
      <c r="CB42" s="1">
        <f aca="true" t="shared" si="82" ref="CB42:CT42">CB31</f>
        <v>91.2073950935702</v>
      </c>
      <c r="CC42" s="1">
        <f t="shared" si="82"/>
        <v>91.2073950935702</v>
      </c>
      <c r="CD42" s="1">
        <f t="shared" si="82"/>
        <v>91.2073950935702</v>
      </c>
      <c r="CE42" s="1">
        <f t="shared" si="82"/>
        <v>91.2073950935702</v>
      </c>
      <c r="CF42" s="1">
        <f t="shared" si="82"/>
        <v>91.2073950935702</v>
      </c>
      <c r="CG42" s="1">
        <f t="shared" si="82"/>
        <v>91.2073950935702</v>
      </c>
      <c r="CH42" s="1">
        <f t="shared" si="82"/>
        <v>91.2073950935702</v>
      </c>
      <c r="CI42" s="1">
        <f t="shared" si="82"/>
        <v>91.2073950935702</v>
      </c>
      <c r="CJ42" s="1">
        <f t="shared" si="82"/>
        <v>91.2073950935702</v>
      </c>
      <c r="CK42" s="1">
        <f t="shared" si="82"/>
        <v>91.2073950935702</v>
      </c>
      <c r="CL42" s="1">
        <f t="shared" si="82"/>
        <v>91.2073950935702</v>
      </c>
      <c r="CM42" s="1">
        <f t="shared" si="82"/>
        <v>91.2073950935702</v>
      </c>
      <c r="CN42" s="1">
        <f t="shared" si="82"/>
        <v>91.2073950935702</v>
      </c>
      <c r="CO42" s="1">
        <f t="shared" si="82"/>
        <v>91.2073950935702</v>
      </c>
      <c r="CP42" s="1">
        <f t="shared" si="82"/>
        <v>91.2073950935702</v>
      </c>
      <c r="CQ42" s="1">
        <f t="shared" si="82"/>
        <v>91.2073950935702</v>
      </c>
      <c r="CR42" s="1">
        <f t="shared" si="82"/>
        <v>91.2073950935702</v>
      </c>
      <c r="CS42" s="1">
        <f t="shared" si="82"/>
        <v>91.2073950935702</v>
      </c>
      <c r="CT42" s="1">
        <f t="shared" si="82"/>
        <v>91.2073950935702</v>
      </c>
    </row>
    <row r="43" spans="1:98" ht="12.75">
      <c r="A43" t="s">
        <v>41</v>
      </c>
      <c r="B43" s="1"/>
      <c r="C43" s="1"/>
      <c r="D43" s="1">
        <f aca="true" t="shared" si="83" ref="D43:O43">D18</f>
        <v>225</v>
      </c>
      <c r="E43" s="1">
        <f t="shared" si="83"/>
        <v>227.25</v>
      </c>
      <c r="F43" s="1">
        <f t="shared" si="83"/>
        <v>229.52250000000004</v>
      </c>
      <c r="G43" s="1">
        <f t="shared" si="83"/>
        <v>231.817725</v>
      </c>
      <c r="H43" s="1">
        <f t="shared" si="83"/>
        <v>234.13590225000002</v>
      </c>
      <c r="I43" s="1">
        <f t="shared" si="83"/>
        <v>236.47726127250002</v>
      </c>
      <c r="J43" s="1">
        <f t="shared" si="83"/>
        <v>238.84203388522505</v>
      </c>
      <c r="K43" s="1">
        <f t="shared" si="83"/>
        <v>241.2304542240773</v>
      </c>
      <c r="L43" s="1">
        <f t="shared" si="83"/>
        <v>243.64275876631808</v>
      </c>
      <c r="M43" s="1">
        <f t="shared" si="83"/>
        <v>246.07918635398127</v>
      </c>
      <c r="N43" s="1">
        <f t="shared" si="83"/>
        <v>248.53997821752108</v>
      </c>
      <c r="O43" s="1">
        <f t="shared" si="83"/>
        <v>251.02537799969627</v>
      </c>
      <c r="P43" s="1">
        <f aca="true" t="shared" si="84" ref="P43:CA43">P18</f>
        <v>253.53563177969323</v>
      </c>
      <c r="Q43" s="1">
        <f t="shared" si="84"/>
        <v>256.07098809749016</v>
      </c>
      <c r="R43" s="1">
        <f t="shared" si="84"/>
        <v>258.63169797846507</v>
      </c>
      <c r="S43" s="1">
        <f t="shared" si="84"/>
        <v>261.2180149582497</v>
      </c>
      <c r="T43" s="1">
        <f t="shared" si="84"/>
        <v>263.8301951078322</v>
      </c>
      <c r="U43" s="1">
        <f t="shared" si="84"/>
        <v>266.46849705891054</v>
      </c>
      <c r="V43" s="1">
        <f t="shared" si="84"/>
        <v>269.13318202949966</v>
      </c>
      <c r="W43" s="1">
        <f t="shared" si="84"/>
        <v>271.82451384979464</v>
      </c>
      <c r="X43" s="1">
        <f t="shared" si="84"/>
        <v>274.5427589882926</v>
      </c>
      <c r="Y43" s="1">
        <f t="shared" si="84"/>
        <v>277.2881865781755</v>
      </c>
      <c r="Z43" s="1">
        <f t="shared" si="84"/>
        <v>280.06106844395725</v>
      </c>
      <c r="AA43" s="1">
        <f t="shared" si="84"/>
        <v>282.8616791283968</v>
      </c>
      <c r="AB43" s="1">
        <f t="shared" si="84"/>
        <v>285.6902959196808</v>
      </c>
      <c r="AC43" s="1">
        <f t="shared" si="84"/>
        <v>288.5471988788776</v>
      </c>
      <c r="AD43" s="1">
        <f t="shared" si="84"/>
        <v>291.4326708676664</v>
      </c>
      <c r="AE43" s="1">
        <f t="shared" si="84"/>
        <v>294.346997576343</v>
      </c>
      <c r="AF43" s="1">
        <f t="shared" si="84"/>
        <v>297.29046755210646</v>
      </c>
      <c r="AG43" s="1">
        <f t="shared" si="84"/>
        <v>300.26337222762754</v>
      </c>
      <c r="AH43" s="1">
        <f t="shared" si="84"/>
        <v>303.2660059499038</v>
      </c>
      <c r="AI43" s="1">
        <f t="shared" si="84"/>
        <v>306.29866600940284</v>
      </c>
      <c r="AJ43" s="1">
        <f t="shared" si="84"/>
        <v>309.36165266949683</v>
      </c>
      <c r="AK43" s="1">
        <f t="shared" si="84"/>
        <v>312.4552691961918</v>
      </c>
      <c r="AL43" s="1">
        <f t="shared" si="84"/>
        <v>315.57982188815373</v>
      </c>
      <c r="AM43" s="1">
        <f t="shared" si="84"/>
        <v>318.7356201070353</v>
      </c>
      <c r="AN43" s="1">
        <f t="shared" si="84"/>
        <v>321.9229763081056</v>
      </c>
      <c r="AO43" s="1">
        <f t="shared" si="84"/>
        <v>325.1422060711867</v>
      </c>
      <c r="AP43" s="1">
        <f t="shared" si="84"/>
        <v>328.3936281318986</v>
      </c>
      <c r="AQ43" s="1">
        <f t="shared" si="84"/>
        <v>331.67756441321757</v>
      </c>
      <c r="AR43" s="1">
        <f t="shared" si="84"/>
        <v>334.99434005734975</v>
      </c>
      <c r="AS43" s="1">
        <f t="shared" si="84"/>
        <v>338.3442834579232</v>
      </c>
      <c r="AT43" s="1">
        <f t="shared" si="84"/>
        <v>341.72772629250244</v>
      </c>
      <c r="AU43" s="1">
        <f t="shared" si="84"/>
        <v>345.1450035554275</v>
      </c>
      <c r="AV43" s="1">
        <f t="shared" si="84"/>
        <v>348.59645359098175</v>
      </c>
      <c r="AW43" s="1">
        <f t="shared" si="84"/>
        <v>352.0824181268915</v>
      </c>
      <c r="AX43" s="1">
        <f t="shared" si="84"/>
        <v>355.6032423081605</v>
      </c>
      <c r="AY43" s="1">
        <f t="shared" si="84"/>
        <v>359.1592747312421</v>
      </c>
      <c r="AZ43" s="1">
        <f t="shared" si="84"/>
        <v>362.7508674785545</v>
      </c>
      <c r="BA43" s="1">
        <f t="shared" si="84"/>
        <v>366.37837615334</v>
      </c>
      <c r="BB43" s="1">
        <f t="shared" si="84"/>
        <v>370.0421599148735</v>
      </c>
      <c r="BC43" s="1">
        <f t="shared" si="84"/>
        <v>373.74258151402216</v>
      </c>
      <c r="BD43" s="1">
        <f t="shared" si="84"/>
        <v>377.48000732916245</v>
      </c>
      <c r="BE43" s="1">
        <f t="shared" si="84"/>
        <v>381.25480740245405</v>
      </c>
      <c r="BF43" s="1">
        <f t="shared" si="84"/>
        <v>385.0673554764786</v>
      </c>
      <c r="BG43" s="1">
        <f t="shared" si="84"/>
        <v>388.91802903124335</v>
      </c>
      <c r="BH43" s="1">
        <f t="shared" si="84"/>
        <v>392.8072093215558</v>
      </c>
      <c r="BI43" s="1">
        <f t="shared" si="84"/>
        <v>396.7352814147713</v>
      </c>
      <c r="BJ43" s="1">
        <f t="shared" si="84"/>
        <v>400.70263422891895</v>
      </c>
      <c r="BK43" s="1">
        <f t="shared" si="84"/>
        <v>404.70966057120813</v>
      </c>
      <c r="BL43" s="1">
        <f t="shared" si="84"/>
        <v>408.75675717692025</v>
      </c>
      <c r="BM43" s="1">
        <f t="shared" si="84"/>
        <v>412.8443247486895</v>
      </c>
      <c r="BN43" s="1">
        <f t="shared" si="84"/>
        <v>416.9727679961764</v>
      </c>
      <c r="BO43" s="1">
        <f t="shared" si="84"/>
        <v>421.14249567613814</v>
      </c>
      <c r="BP43" s="1">
        <f t="shared" si="84"/>
        <v>425.35392063289953</v>
      </c>
      <c r="BQ43" s="1">
        <f t="shared" si="84"/>
        <v>429.60745983922845</v>
      </c>
      <c r="BR43" s="1">
        <f t="shared" si="84"/>
        <v>433.9035344376208</v>
      </c>
      <c r="BS43" s="1">
        <f t="shared" si="84"/>
        <v>438.2425697819971</v>
      </c>
      <c r="BT43" s="1">
        <f t="shared" si="84"/>
        <v>442.624995479817</v>
      </c>
      <c r="BU43" s="1">
        <f t="shared" si="84"/>
        <v>447.0512454346152</v>
      </c>
      <c r="BV43" s="1">
        <f t="shared" si="84"/>
        <v>451.5217578889614</v>
      </c>
      <c r="BW43" s="1">
        <f t="shared" si="84"/>
        <v>456.03697546785105</v>
      </c>
      <c r="BX43" s="1">
        <f t="shared" si="84"/>
        <v>456.03697546785105</v>
      </c>
      <c r="BY43" s="1">
        <f t="shared" si="84"/>
        <v>456.03697546785105</v>
      </c>
      <c r="BZ43" s="1">
        <f t="shared" si="84"/>
        <v>456.03697546785105</v>
      </c>
      <c r="CA43" s="1">
        <f t="shared" si="84"/>
        <v>456.03697546785105</v>
      </c>
      <c r="CB43" s="1">
        <f aca="true" t="shared" si="85" ref="CB43:CT43">CB18</f>
        <v>456.03697546785105</v>
      </c>
      <c r="CC43" s="1">
        <f t="shared" si="85"/>
        <v>456.03697546785105</v>
      </c>
      <c r="CD43" s="1">
        <f t="shared" si="85"/>
        <v>456.03697546785105</v>
      </c>
      <c r="CE43" s="1">
        <f t="shared" si="85"/>
        <v>456.03697546785105</v>
      </c>
      <c r="CF43" s="1">
        <f t="shared" si="85"/>
        <v>456.03697546785105</v>
      </c>
      <c r="CG43" s="1">
        <f t="shared" si="85"/>
        <v>456.03697546785105</v>
      </c>
      <c r="CH43" s="1">
        <f t="shared" si="85"/>
        <v>456.03697546785105</v>
      </c>
      <c r="CI43" s="1">
        <f t="shared" si="85"/>
        <v>456.03697546785105</v>
      </c>
      <c r="CJ43" s="1">
        <f t="shared" si="85"/>
        <v>456.03697546785105</v>
      </c>
      <c r="CK43" s="1">
        <f t="shared" si="85"/>
        <v>456.03697546785105</v>
      </c>
      <c r="CL43" s="1">
        <f t="shared" si="85"/>
        <v>456.03697546785105</v>
      </c>
      <c r="CM43" s="1">
        <f t="shared" si="85"/>
        <v>456.03697546785105</v>
      </c>
      <c r="CN43" s="1">
        <f t="shared" si="85"/>
        <v>456.03697546785105</v>
      </c>
      <c r="CO43" s="1">
        <f t="shared" si="85"/>
        <v>456.03697546785105</v>
      </c>
      <c r="CP43" s="1">
        <f t="shared" si="85"/>
        <v>456.03697546785105</v>
      </c>
      <c r="CQ43" s="1">
        <f t="shared" si="85"/>
        <v>456.03697546785105</v>
      </c>
      <c r="CR43" s="1">
        <f t="shared" si="85"/>
        <v>456.03697546785105</v>
      </c>
      <c r="CS43" s="1">
        <f t="shared" si="85"/>
        <v>456.03697546785105</v>
      </c>
      <c r="CT43" s="1">
        <f t="shared" si="85"/>
        <v>456.03697546785105</v>
      </c>
    </row>
    <row r="44" spans="1:98" ht="12.75">
      <c r="A44" s="12" t="s">
        <v>11</v>
      </c>
      <c r="B44" s="13"/>
      <c r="C44" s="13"/>
      <c r="D44" s="13">
        <f aca="true" t="shared" si="86" ref="D44:O44">D40+D41+D42-D43</f>
        <v>2102.8505423754555</v>
      </c>
      <c r="E44" s="13">
        <f t="shared" si="86"/>
        <v>1921.0505423754553</v>
      </c>
      <c r="F44" s="13">
        <f t="shared" si="86"/>
        <v>1737.4325423754553</v>
      </c>
      <c r="G44" s="13">
        <f t="shared" si="86"/>
        <v>1551.9783623754552</v>
      </c>
      <c r="H44" s="13">
        <f t="shared" si="86"/>
        <v>1364.669640575455</v>
      </c>
      <c r="I44" s="13">
        <f t="shared" si="86"/>
        <v>1175.4878315574551</v>
      </c>
      <c r="J44" s="13">
        <f t="shared" si="86"/>
        <v>984.4142044492752</v>
      </c>
      <c r="K44" s="13">
        <f t="shared" si="86"/>
        <v>791.4298410700134</v>
      </c>
      <c r="L44" s="13">
        <f t="shared" si="86"/>
        <v>596.5156340569588</v>
      </c>
      <c r="M44" s="13">
        <f t="shared" si="86"/>
        <v>399.6522849737738</v>
      </c>
      <c r="N44" s="13">
        <f t="shared" si="86"/>
        <v>200.82030239975694</v>
      </c>
      <c r="O44" s="13">
        <f t="shared" si="86"/>
        <v>2572.373131199007</v>
      </c>
      <c r="P44" s="13">
        <f aca="true" t="shared" si="87" ref="P44:AU44">P40+P41+P42-P43</f>
        <v>2369.5446257752524</v>
      </c>
      <c r="Q44" s="13">
        <f t="shared" si="87"/>
        <v>2164.6878352972603</v>
      </c>
      <c r="R44" s="13">
        <f t="shared" si="87"/>
        <v>1957.7824769144881</v>
      </c>
      <c r="S44" s="13">
        <f t="shared" si="87"/>
        <v>1748.8080649478884</v>
      </c>
      <c r="T44" s="13">
        <f t="shared" si="87"/>
        <v>1537.7439088616227</v>
      </c>
      <c r="U44" s="13">
        <f t="shared" si="87"/>
        <v>1324.5691112144943</v>
      </c>
      <c r="V44" s="13">
        <f t="shared" si="87"/>
        <v>1109.2625655908946</v>
      </c>
      <c r="W44" s="13">
        <f t="shared" si="87"/>
        <v>891.8029545110589</v>
      </c>
      <c r="X44" s="13">
        <f t="shared" si="87"/>
        <v>672.1687473204249</v>
      </c>
      <c r="Y44" s="13">
        <f t="shared" si="87"/>
        <v>450.33819805788454</v>
      </c>
      <c r="Z44" s="13">
        <f t="shared" si="87"/>
        <v>226.28934330271875</v>
      </c>
      <c r="AA44" s="13">
        <f t="shared" si="87"/>
        <v>2898.614431073991</v>
      </c>
      <c r="AB44" s="13">
        <f t="shared" si="87"/>
        <v>2670.062194338246</v>
      </c>
      <c r="AC44" s="13">
        <f t="shared" si="87"/>
        <v>2439.224435235144</v>
      </c>
      <c r="AD44" s="13">
        <f t="shared" si="87"/>
        <v>2206.078298541011</v>
      </c>
      <c r="AE44" s="13">
        <f t="shared" si="87"/>
        <v>1970.6007004799364</v>
      </c>
      <c r="AF44" s="13">
        <f t="shared" si="87"/>
        <v>1732.7683264382513</v>
      </c>
      <c r="AG44" s="13">
        <f t="shared" si="87"/>
        <v>1492.5576286561493</v>
      </c>
      <c r="AH44" s="13">
        <f t="shared" si="87"/>
        <v>1249.9448238962264</v>
      </c>
      <c r="AI44" s="13">
        <f t="shared" si="87"/>
        <v>1004.9058910887042</v>
      </c>
      <c r="AJ44" s="13">
        <f t="shared" si="87"/>
        <v>757.4165689531067</v>
      </c>
      <c r="AK44" s="13">
        <f t="shared" si="87"/>
        <v>507.4523535961532</v>
      </c>
      <c r="AL44" s="13">
        <f t="shared" si="87"/>
        <v>254.98849608563017</v>
      </c>
      <c r="AM44" s="13">
        <f t="shared" si="87"/>
        <v>3266.231293635913</v>
      </c>
      <c r="AN44" s="13">
        <f t="shared" si="87"/>
        <v>3008.6929125894285</v>
      </c>
      <c r="AO44" s="13">
        <f t="shared" si="87"/>
        <v>2748.579147732479</v>
      </c>
      <c r="AP44" s="13">
        <f t="shared" si="87"/>
        <v>2485.8642452269605</v>
      </c>
      <c r="AQ44" s="13">
        <f t="shared" si="87"/>
        <v>2220.5221936963862</v>
      </c>
      <c r="AR44" s="13">
        <f t="shared" si="87"/>
        <v>1952.5267216505067</v>
      </c>
      <c r="AS44" s="13">
        <f t="shared" si="87"/>
        <v>1681.851294884168</v>
      </c>
      <c r="AT44" s="13">
        <f t="shared" si="87"/>
        <v>1408.469113850166</v>
      </c>
      <c r="AU44" s="13">
        <f t="shared" si="87"/>
        <v>1132.3531110058238</v>
      </c>
      <c r="AV44" s="13">
        <f aca="true" t="shared" si="88" ref="AV44:CA44">AV40+AV41+AV42-AV43</f>
        <v>853.4759481330384</v>
      </c>
      <c r="AW44" s="13">
        <f t="shared" si="88"/>
        <v>571.8100136315252</v>
      </c>
      <c r="AX44" s="13">
        <f t="shared" si="88"/>
        <v>287.3274197849968</v>
      </c>
      <c r="AY44" s="13">
        <f t="shared" si="88"/>
        <v>3680.471175869271</v>
      </c>
      <c r="AZ44" s="13">
        <f t="shared" si="88"/>
        <v>3390.2704818864277</v>
      </c>
      <c r="BA44" s="13">
        <f t="shared" si="88"/>
        <v>3097.167780963756</v>
      </c>
      <c r="BB44" s="13">
        <f t="shared" si="88"/>
        <v>2801.134053031857</v>
      </c>
      <c r="BC44" s="13">
        <f t="shared" si="88"/>
        <v>2502.1399878206394</v>
      </c>
      <c r="BD44" s="13">
        <f t="shared" si="88"/>
        <v>2200.1559819573095</v>
      </c>
      <c r="BE44" s="13">
        <f t="shared" si="88"/>
        <v>1895.1521360353463</v>
      </c>
      <c r="BF44" s="13">
        <f t="shared" si="88"/>
        <v>1587.0982516541635</v>
      </c>
      <c r="BG44" s="13">
        <f t="shared" si="88"/>
        <v>1275.9638284291689</v>
      </c>
      <c r="BH44" s="13">
        <f t="shared" si="88"/>
        <v>961.7180609719242</v>
      </c>
      <c r="BI44" s="13">
        <f t="shared" si="88"/>
        <v>644.3298358401072</v>
      </c>
      <c r="BJ44" s="13">
        <f t="shared" si="88"/>
        <v>323.76772845697207</v>
      </c>
      <c r="BK44" s="13">
        <f t="shared" si="88"/>
        <v>4147.247043648738</v>
      </c>
      <c r="BL44" s="13">
        <f t="shared" si="88"/>
        <v>3820.241637907202</v>
      </c>
      <c r="BM44" s="13">
        <f t="shared" si="88"/>
        <v>3489.9661781082505</v>
      </c>
      <c r="BN44" s="13">
        <f t="shared" si="88"/>
        <v>3156.387963711309</v>
      </c>
      <c r="BO44" s="13">
        <f t="shared" si="88"/>
        <v>2819.4739671703987</v>
      </c>
      <c r="BP44" s="13">
        <f t="shared" si="88"/>
        <v>2479.190830664079</v>
      </c>
      <c r="BQ44" s="13">
        <f t="shared" si="88"/>
        <v>2135.5048627926963</v>
      </c>
      <c r="BR44" s="13">
        <f t="shared" si="88"/>
        <v>1788.3820352425996</v>
      </c>
      <c r="BS44" s="13">
        <f t="shared" si="88"/>
        <v>1437.7879794170021</v>
      </c>
      <c r="BT44" s="13">
        <f t="shared" si="88"/>
        <v>1083.6879830331484</v>
      </c>
      <c r="BU44" s="13">
        <f t="shared" si="88"/>
        <v>726.0469866854561</v>
      </c>
      <c r="BV44" s="13">
        <f t="shared" si="88"/>
        <v>364.829580374287</v>
      </c>
      <c r="BW44" s="13">
        <f t="shared" si="88"/>
        <v>4377.954964491374</v>
      </c>
      <c r="BX44" s="13">
        <f t="shared" si="88"/>
        <v>4013.1253841170933</v>
      </c>
      <c r="BY44" s="13">
        <f t="shared" si="88"/>
        <v>3648.295803742813</v>
      </c>
      <c r="BZ44" s="13">
        <f t="shared" si="88"/>
        <v>3283.466223368532</v>
      </c>
      <c r="CA44" s="13">
        <f t="shared" si="88"/>
        <v>2918.6366429942514</v>
      </c>
      <c r="CB44" s="13">
        <f aca="true" t="shared" si="89" ref="CB44:CT44">CB40+CB41+CB42-CB43</f>
        <v>2553.8070626199706</v>
      </c>
      <c r="CC44" s="13">
        <f t="shared" si="89"/>
        <v>2188.9774822456898</v>
      </c>
      <c r="CD44" s="13">
        <f t="shared" si="89"/>
        <v>1824.1479018714087</v>
      </c>
      <c r="CE44" s="13">
        <f t="shared" si="89"/>
        <v>1459.318321497128</v>
      </c>
      <c r="CF44" s="13">
        <f t="shared" si="89"/>
        <v>1094.4887411228472</v>
      </c>
      <c r="CG44" s="13">
        <f t="shared" si="89"/>
        <v>729.6591607485664</v>
      </c>
      <c r="CH44" s="13">
        <f t="shared" si="89"/>
        <v>364.8295803742855</v>
      </c>
      <c r="CI44" s="13">
        <f t="shared" si="89"/>
        <v>4013.1253841170933</v>
      </c>
      <c r="CJ44" s="13">
        <f t="shared" si="89"/>
        <v>3648.295803742813</v>
      </c>
      <c r="CK44" s="13">
        <f t="shared" si="89"/>
        <v>3283.466223368532</v>
      </c>
      <c r="CL44" s="13">
        <f t="shared" si="89"/>
        <v>2918.6366429942514</v>
      </c>
      <c r="CM44" s="13">
        <f t="shared" si="89"/>
        <v>2553.8070626199706</v>
      </c>
      <c r="CN44" s="13">
        <f t="shared" si="89"/>
        <v>2188.9774822456898</v>
      </c>
      <c r="CO44" s="13">
        <f t="shared" si="89"/>
        <v>1824.1479018714087</v>
      </c>
      <c r="CP44" s="13">
        <f t="shared" si="89"/>
        <v>1459.318321497128</v>
      </c>
      <c r="CQ44" s="13">
        <f t="shared" si="89"/>
        <v>1094.4887411228472</v>
      </c>
      <c r="CR44" s="13">
        <f t="shared" si="89"/>
        <v>729.6591607485664</v>
      </c>
      <c r="CS44" s="13">
        <f t="shared" si="89"/>
        <v>364.8295803742855</v>
      </c>
      <c r="CT44" s="27">
        <f t="shared" si="89"/>
        <v>4.661160346586257E-12</v>
      </c>
    </row>
    <row r="45" spans="2:9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8">
      <c r="A46" s="15" t="s">
        <v>38</v>
      </c>
      <c r="B46" s="1"/>
      <c r="C46" s="1"/>
      <c r="D46" s="1"/>
      <c r="E46" s="1"/>
      <c r="F46" s="1"/>
      <c r="G46" s="8" t="s">
        <v>12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2:98" ht="12.75">
      <c r="B47" s="8"/>
      <c r="C47" s="8">
        <v>36129</v>
      </c>
      <c r="D47" s="8">
        <v>36160</v>
      </c>
      <c r="E47" s="8">
        <v>36191</v>
      </c>
      <c r="F47" s="8">
        <v>36219</v>
      </c>
      <c r="G47" s="8">
        <v>36250</v>
      </c>
      <c r="H47" s="8">
        <v>36280</v>
      </c>
      <c r="I47" s="8">
        <v>36311</v>
      </c>
      <c r="J47" s="8">
        <v>36341</v>
      </c>
      <c r="K47" s="8">
        <v>36372</v>
      </c>
      <c r="L47" s="8">
        <v>36403</v>
      </c>
      <c r="M47" s="8">
        <v>36433</v>
      </c>
      <c r="N47" s="8">
        <v>36464</v>
      </c>
      <c r="O47" s="8">
        <f>O2</f>
        <v>36494</v>
      </c>
      <c r="P47" s="8">
        <f aca="true" t="shared" si="90" ref="P47:CA47">P2</f>
        <v>36525</v>
      </c>
      <c r="Q47" s="8">
        <f t="shared" si="90"/>
        <v>36556</v>
      </c>
      <c r="R47" s="8">
        <f t="shared" si="90"/>
        <v>36585</v>
      </c>
      <c r="S47" s="8">
        <f t="shared" si="90"/>
        <v>36616</v>
      </c>
      <c r="T47" s="8">
        <f t="shared" si="90"/>
        <v>36646</v>
      </c>
      <c r="U47" s="8">
        <f t="shared" si="90"/>
        <v>36677</v>
      </c>
      <c r="V47" s="8">
        <f t="shared" si="90"/>
        <v>36707</v>
      </c>
      <c r="W47" s="8">
        <f t="shared" si="90"/>
        <v>36738</v>
      </c>
      <c r="X47" s="8">
        <f t="shared" si="90"/>
        <v>36769</v>
      </c>
      <c r="Y47" s="8">
        <f t="shared" si="90"/>
        <v>36799</v>
      </c>
      <c r="Z47" s="8">
        <f t="shared" si="90"/>
        <v>36830</v>
      </c>
      <c r="AA47" s="8">
        <f t="shared" si="90"/>
        <v>36860</v>
      </c>
      <c r="AB47" s="8">
        <f t="shared" si="90"/>
        <v>36891</v>
      </c>
      <c r="AC47" s="8">
        <f t="shared" si="90"/>
        <v>36922</v>
      </c>
      <c r="AD47" s="8">
        <f t="shared" si="90"/>
        <v>36950</v>
      </c>
      <c r="AE47" s="8">
        <f t="shared" si="90"/>
        <v>36981</v>
      </c>
      <c r="AF47" s="8">
        <f t="shared" si="90"/>
        <v>37011</v>
      </c>
      <c r="AG47" s="8">
        <f t="shared" si="90"/>
        <v>37042</v>
      </c>
      <c r="AH47" s="8">
        <f t="shared" si="90"/>
        <v>37072</v>
      </c>
      <c r="AI47" s="8">
        <f t="shared" si="90"/>
        <v>37103</v>
      </c>
      <c r="AJ47" s="8">
        <f t="shared" si="90"/>
        <v>37134</v>
      </c>
      <c r="AK47" s="8">
        <f t="shared" si="90"/>
        <v>37164</v>
      </c>
      <c r="AL47" s="8">
        <f t="shared" si="90"/>
        <v>37195</v>
      </c>
      <c r="AM47" s="8">
        <f t="shared" si="90"/>
        <v>37225</v>
      </c>
      <c r="AN47" s="8">
        <f t="shared" si="90"/>
        <v>37256</v>
      </c>
      <c r="AO47" s="8">
        <f t="shared" si="90"/>
        <v>37287</v>
      </c>
      <c r="AP47" s="8">
        <f t="shared" si="90"/>
        <v>37315</v>
      </c>
      <c r="AQ47" s="8">
        <f t="shared" si="90"/>
        <v>37346</v>
      </c>
      <c r="AR47" s="8">
        <f t="shared" si="90"/>
        <v>37376</v>
      </c>
      <c r="AS47" s="8">
        <f t="shared" si="90"/>
        <v>37407</v>
      </c>
      <c r="AT47" s="8">
        <f t="shared" si="90"/>
        <v>37437</v>
      </c>
      <c r="AU47" s="8">
        <f t="shared" si="90"/>
        <v>37468</v>
      </c>
      <c r="AV47" s="8">
        <f t="shared" si="90"/>
        <v>37499</v>
      </c>
      <c r="AW47" s="8">
        <f t="shared" si="90"/>
        <v>37529</v>
      </c>
      <c r="AX47" s="8">
        <f t="shared" si="90"/>
        <v>37560</v>
      </c>
      <c r="AY47" s="8">
        <f t="shared" si="90"/>
        <v>37590</v>
      </c>
      <c r="AZ47" s="8">
        <f t="shared" si="90"/>
        <v>37621</v>
      </c>
      <c r="BA47" s="8">
        <f t="shared" si="90"/>
        <v>37652</v>
      </c>
      <c r="BB47" s="8">
        <f t="shared" si="90"/>
        <v>37680</v>
      </c>
      <c r="BC47" s="8">
        <f t="shared" si="90"/>
        <v>37711</v>
      </c>
      <c r="BD47" s="8">
        <f t="shared" si="90"/>
        <v>37741</v>
      </c>
      <c r="BE47" s="8">
        <f t="shared" si="90"/>
        <v>37772</v>
      </c>
      <c r="BF47" s="8">
        <f t="shared" si="90"/>
        <v>37802</v>
      </c>
      <c r="BG47" s="8">
        <f t="shared" si="90"/>
        <v>37833</v>
      </c>
      <c r="BH47" s="8">
        <f t="shared" si="90"/>
        <v>37864</v>
      </c>
      <c r="BI47" s="8">
        <f t="shared" si="90"/>
        <v>37894</v>
      </c>
      <c r="BJ47" s="8">
        <f t="shared" si="90"/>
        <v>37925</v>
      </c>
      <c r="BK47" s="8">
        <f t="shared" si="90"/>
        <v>37955</v>
      </c>
      <c r="BL47" s="8">
        <f t="shared" si="90"/>
        <v>37986</v>
      </c>
      <c r="BM47" s="8">
        <f t="shared" si="90"/>
        <v>38017</v>
      </c>
      <c r="BN47" s="8">
        <f t="shared" si="90"/>
        <v>38046</v>
      </c>
      <c r="BO47" s="8">
        <f t="shared" si="90"/>
        <v>38077</v>
      </c>
      <c r="BP47" s="8">
        <f t="shared" si="90"/>
        <v>38107</v>
      </c>
      <c r="BQ47" s="8">
        <f t="shared" si="90"/>
        <v>38138</v>
      </c>
      <c r="BR47" s="8">
        <f t="shared" si="90"/>
        <v>38168</v>
      </c>
      <c r="BS47" s="8">
        <f t="shared" si="90"/>
        <v>38199</v>
      </c>
      <c r="BT47" s="8">
        <f t="shared" si="90"/>
        <v>38230</v>
      </c>
      <c r="BU47" s="8">
        <f t="shared" si="90"/>
        <v>38260</v>
      </c>
      <c r="BV47" s="8">
        <f t="shared" si="90"/>
        <v>38291</v>
      </c>
      <c r="BW47" s="8">
        <f t="shared" si="90"/>
        <v>38321</v>
      </c>
      <c r="BX47" s="8">
        <f t="shared" si="90"/>
        <v>38352</v>
      </c>
      <c r="BY47" s="8">
        <f t="shared" si="90"/>
        <v>38383</v>
      </c>
      <c r="BZ47" s="8">
        <f t="shared" si="90"/>
        <v>38411</v>
      </c>
      <c r="CA47" s="8">
        <f t="shared" si="90"/>
        <v>38442</v>
      </c>
      <c r="CB47" s="8">
        <f aca="true" t="shared" si="91" ref="CB47:CT47">CB2</f>
        <v>38472</v>
      </c>
      <c r="CC47" s="8">
        <f t="shared" si="91"/>
        <v>38503</v>
      </c>
      <c r="CD47" s="8">
        <f t="shared" si="91"/>
        <v>38533</v>
      </c>
      <c r="CE47" s="8">
        <f t="shared" si="91"/>
        <v>38564</v>
      </c>
      <c r="CF47" s="8">
        <f t="shared" si="91"/>
        <v>38595</v>
      </c>
      <c r="CG47" s="8">
        <f t="shared" si="91"/>
        <v>38625</v>
      </c>
      <c r="CH47" s="8">
        <f t="shared" si="91"/>
        <v>38656</v>
      </c>
      <c r="CI47" s="8">
        <f t="shared" si="91"/>
        <v>38686</v>
      </c>
      <c r="CJ47" s="8">
        <f t="shared" si="91"/>
        <v>38717</v>
      </c>
      <c r="CK47" s="8">
        <f t="shared" si="91"/>
        <v>38748</v>
      </c>
      <c r="CL47" s="8">
        <f t="shared" si="91"/>
        <v>38776</v>
      </c>
      <c r="CM47" s="8">
        <f t="shared" si="91"/>
        <v>38807</v>
      </c>
      <c r="CN47" s="8">
        <f t="shared" si="91"/>
        <v>38837</v>
      </c>
      <c r="CO47" s="8">
        <f t="shared" si="91"/>
        <v>38868</v>
      </c>
      <c r="CP47" s="8">
        <f t="shared" si="91"/>
        <v>38898</v>
      </c>
      <c r="CQ47" s="8">
        <f t="shared" si="91"/>
        <v>38929</v>
      </c>
      <c r="CR47" s="8">
        <f t="shared" si="91"/>
        <v>38960</v>
      </c>
      <c r="CS47" s="8">
        <f t="shared" si="91"/>
        <v>38990</v>
      </c>
      <c r="CT47" s="8">
        <f t="shared" si="91"/>
        <v>39021</v>
      </c>
    </row>
    <row r="48" spans="2:9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t="s">
        <v>21</v>
      </c>
      <c r="B49" s="1"/>
      <c r="C49" s="1"/>
      <c r="D49" s="9">
        <f>D19</f>
        <v>75</v>
      </c>
      <c r="E49" s="9">
        <f aca="true" t="shared" si="92" ref="E49:O49">E19</f>
        <v>75.75</v>
      </c>
      <c r="F49" s="9">
        <f t="shared" si="92"/>
        <v>76.5075</v>
      </c>
      <c r="G49" s="9">
        <f t="shared" si="92"/>
        <v>77.27257500000002</v>
      </c>
      <c r="H49" s="9">
        <f t="shared" si="92"/>
        <v>78.04530075000002</v>
      </c>
      <c r="I49" s="9">
        <f t="shared" si="92"/>
        <v>78.82575375750002</v>
      </c>
      <c r="J49" s="9">
        <f t="shared" si="92"/>
        <v>79.61401129507502</v>
      </c>
      <c r="K49" s="9">
        <f t="shared" si="92"/>
        <v>80.41015140802577</v>
      </c>
      <c r="L49" s="9">
        <f t="shared" si="92"/>
        <v>81.21425292210603</v>
      </c>
      <c r="M49" s="9">
        <f t="shared" si="92"/>
        <v>82.02639545132709</v>
      </c>
      <c r="N49" s="9">
        <f t="shared" si="92"/>
        <v>82.84665940584034</v>
      </c>
      <c r="O49" s="9">
        <f t="shared" si="92"/>
        <v>83.67512599989874</v>
      </c>
      <c r="P49" s="9">
        <f aca="true" t="shared" si="93" ref="P49:CA49">P19</f>
        <v>84.51187725989774</v>
      </c>
      <c r="Q49" s="9">
        <f t="shared" si="93"/>
        <v>85.35699603249674</v>
      </c>
      <c r="R49" s="9">
        <f t="shared" si="93"/>
        <v>86.21056599282167</v>
      </c>
      <c r="S49" s="9">
        <f t="shared" si="93"/>
        <v>87.07267165274993</v>
      </c>
      <c r="T49" s="9">
        <f t="shared" si="93"/>
        <v>87.94339836927742</v>
      </c>
      <c r="U49" s="9">
        <f t="shared" si="93"/>
        <v>88.82283235297018</v>
      </c>
      <c r="V49" s="9">
        <f t="shared" si="93"/>
        <v>89.71106067649987</v>
      </c>
      <c r="W49" s="9">
        <f t="shared" si="93"/>
        <v>90.60817128326488</v>
      </c>
      <c r="X49" s="9">
        <f t="shared" si="93"/>
        <v>91.51425299609753</v>
      </c>
      <c r="Y49" s="9">
        <f t="shared" si="93"/>
        <v>92.4293955260585</v>
      </c>
      <c r="Z49" s="9">
        <f t="shared" si="93"/>
        <v>93.35368948131907</v>
      </c>
      <c r="AA49" s="9">
        <f t="shared" si="93"/>
        <v>94.28722637613225</v>
      </c>
      <c r="AB49" s="1">
        <f t="shared" si="93"/>
        <v>95.23009863989358</v>
      </c>
      <c r="AC49" s="1">
        <f t="shared" si="93"/>
        <v>96.18239962629252</v>
      </c>
      <c r="AD49" s="1">
        <f t="shared" si="93"/>
        <v>97.14422362255544</v>
      </c>
      <c r="AE49" s="1">
        <f t="shared" si="93"/>
        <v>98.11566585878103</v>
      </c>
      <c r="AF49" s="1">
        <f t="shared" si="93"/>
        <v>99.09682251736882</v>
      </c>
      <c r="AG49" s="1">
        <f t="shared" si="93"/>
        <v>100.0877907425425</v>
      </c>
      <c r="AH49" s="1">
        <f t="shared" si="93"/>
        <v>101.08866864996793</v>
      </c>
      <c r="AI49" s="1">
        <f t="shared" si="93"/>
        <v>102.09955533646757</v>
      </c>
      <c r="AJ49" s="1">
        <f t="shared" si="93"/>
        <v>103.12055088983226</v>
      </c>
      <c r="AK49" s="1">
        <f t="shared" si="93"/>
        <v>104.15175639873058</v>
      </c>
      <c r="AL49" s="1">
        <f t="shared" si="93"/>
        <v>105.19327396271791</v>
      </c>
      <c r="AM49" s="1">
        <f t="shared" si="93"/>
        <v>106.24520670234506</v>
      </c>
      <c r="AN49" s="1">
        <f t="shared" si="93"/>
        <v>107.30765876936857</v>
      </c>
      <c r="AO49" s="1">
        <f t="shared" si="93"/>
        <v>108.38073535706224</v>
      </c>
      <c r="AP49" s="1">
        <f t="shared" si="93"/>
        <v>109.46454271063283</v>
      </c>
      <c r="AQ49" s="1">
        <f t="shared" si="93"/>
        <v>110.55918813773917</v>
      </c>
      <c r="AR49" s="1">
        <f t="shared" si="93"/>
        <v>111.66478001911656</v>
      </c>
      <c r="AS49" s="1">
        <f t="shared" si="93"/>
        <v>112.78142781930774</v>
      </c>
      <c r="AT49" s="1">
        <f t="shared" si="93"/>
        <v>113.90924209750085</v>
      </c>
      <c r="AU49" s="1">
        <f t="shared" si="93"/>
        <v>115.04833451847583</v>
      </c>
      <c r="AV49" s="1">
        <f t="shared" si="93"/>
        <v>116.19881786366057</v>
      </c>
      <c r="AW49" s="1">
        <f t="shared" si="93"/>
        <v>117.36080604229721</v>
      </c>
      <c r="AX49" s="1">
        <f t="shared" si="93"/>
        <v>118.53441410272018</v>
      </c>
      <c r="AY49" s="1">
        <f t="shared" si="93"/>
        <v>119.71975824374738</v>
      </c>
      <c r="AZ49" s="1">
        <f t="shared" si="93"/>
        <v>120.91695582618485</v>
      </c>
      <c r="BA49" s="1">
        <f t="shared" si="93"/>
        <v>122.12612538444671</v>
      </c>
      <c r="BB49" s="1">
        <f t="shared" si="93"/>
        <v>123.34738663829114</v>
      </c>
      <c r="BC49" s="1">
        <f t="shared" si="93"/>
        <v>124.58086050467409</v>
      </c>
      <c r="BD49" s="1">
        <f t="shared" si="93"/>
        <v>125.8266691097208</v>
      </c>
      <c r="BE49" s="1">
        <f t="shared" si="93"/>
        <v>127.08493580081802</v>
      </c>
      <c r="BF49" s="1">
        <f t="shared" si="93"/>
        <v>128.35578515882617</v>
      </c>
      <c r="BG49" s="1">
        <f t="shared" si="93"/>
        <v>129.63934301041445</v>
      </c>
      <c r="BH49" s="1">
        <f t="shared" si="93"/>
        <v>130.93573644051855</v>
      </c>
      <c r="BI49" s="1">
        <f t="shared" si="93"/>
        <v>132.24509380492373</v>
      </c>
      <c r="BJ49" s="1">
        <f t="shared" si="93"/>
        <v>133.56754474297298</v>
      </c>
      <c r="BK49" s="1">
        <f t="shared" si="93"/>
        <v>134.90322019040275</v>
      </c>
      <c r="BL49" s="1">
        <f t="shared" si="93"/>
        <v>136.2522523923068</v>
      </c>
      <c r="BM49" s="1">
        <f t="shared" si="93"/>
        <v>137.61477491622986</v>
      </c>
      <c r="BN49" s="1">
        <f t="shared" si="93"/>
        <v>138.99092266539213</v>
      </c>
      <c r="BO49" s="1">
        <f t="shared" si="93"/>
        <v>140.38083189204605</v>
      </c>
      <c r="BP49" s="1">
        <f t="shared" si="93"/>
        <v>141.78464021096647</v>
      </c>
      <c r="BQ49" s="1">
        <f t="shared" si="93"/>
        <v>143.2024866130762</v>
      </c>
      <c r="BR49" s="1">
        <f t="shared" si="93"/>
        <v>144.63451147920694</v>
      </c>
      <c r="BS49" s="1">
        <f t="shared" si="93"/>
        <v>146.080856593999</v>
      </c>
      <c r="BT49" s="1">
        <f t="shared" si="93"/>
        <v>147.54166515993904</v>
      </c>
      <c r="BU49" s="1">
        <f t="shared" si="93"/>
        <v>149.01708181153845</v>
      </c>
      <c r="BV49" s="1">
        <f t="shared" si="93"/>
        <v>150.5072526296538</v>
      </c>
      <c r="BW49" s="1">
        <f t="shared" si="93"/>
        <v>152.01232515595035</v>
      </c>
      <c r="BX49" s="1">
        <f t="shared" si="93"/>
        <v>152.01232515595035</v>
      </c>
      <c r="BY49" s="1">
        <f t="shared" si="93"/>
        <v>152.01232515595035</v>
      </c>
      <c r="BZ49" s="1">
        <f t="shared" si="93"/>
        <v>152.01232515595035</v>
      </c>
      <c r="CA49" s="1">
        <f t="shared" si="93"/>
        <v>152.01232515595035</v>
      </c>
      <c r="CB49" s="1">
        <f aca="true" t="shared" si="94" ref="CB49:CT49">CB19</f>
        <v>152.01232515595035</v>
      </c>
      <c r="CC49" s="1">
        <f t="shared" si="94"/>
        <v>152.01232515595035</v>
      </c>
      <c r="CD49" s="1">
        <f t="shared" si="94"/>
        <v>152.01232515595035</v>
      </c>
      <c r="CE49" s="1">
        <f t="shared" si="94"/>
        <v>152.01232515595035</v>
      </c>
      <c r="CF49" s="1">
        <f t="shared" si="94"/>
        <v>152.01232515595035</v>
      </c>
      <c r="CG49" s="1">
        <f t="shared" si="94"/>
        <v>152.01232515595035</v>
      </c>
      <c r="CH49" s="1">
        <f t="shared" si="94"/>
        <v>152.01232515595035</v>
      </c>
      <c r="CI49" s="1">
        <f t="shared" si="94"/>
        <v>152.01232515595035</v>
      </c>
      <c r="CJ49" s="1">
        <f t="shared" si="94"/>
        <v>152.01232515595035</v>
      </c>
      <c r="CK49" s="1">
        <f t="shared" si="94"/>
        <v>152.01232515595035</v>
      </c>
      <c r="CL49" s="1">
        <f t="shared" si="94"/>
        <v>152.01232515595035</v>
      </c>
      <c r="CM49" s="1">
        <f t="shared" si="94"/>
        <v>152.01232515595035</v>
      </c>
      <c r="CN49" s="1">
        <f t="shared" si="94"/>
        <v>152.01232515595035</v>
      </c>
      <c r="CO49" s="1">
        <f t="shared" si="94"/>
        <v>152.01232515595035</v>
      </c>
      <c r="CP49" s="1">
        <f t="shared" si="94"/>
        <v>152.01232515595035</v>
      </c>
      <c r="CQ49" s="1">
        <f t="shared" si="94"/>
        <v>152.01232515595035</v>
      </c>
      <c r="CR49" s="1">
        <f t="shared" si="94"/>
        <v>152.01232515595035</v>
      </c>
      <c r="CS49" s="1">
        <f t="shared" si="94"/>
        <v>152.01232515595035</v>
      </c>
      <c r="CT49" s="1">
        <f t="shared" si="94"/>
        <v>152.01232515595035</v>
      </c>
    </row>
    <row r="50" spans="1:98" ht="12.75">
      <c r="A50" t="s">
        <v>22</v>
      </c>
      <c r="B50" s="1"/>
      <c r="C50" s="1"/>
      <c r="D50" s="9">
        <f>-D20</f>
        <v>-48</v>
      </c>
      <c r="E50" s="9">
        <f aca="true" t="shared" si="95" ref="E50:O50">-E20</f>
        <v>-48.480000000000004</v>
      </c>
      <c r="F50" s="9">
        <f t="shared" si="95"/>
        <v>-48.964800000000004</v>
      </c>
      <c r="G50" s="9">
        <f t="shared" si="95"/>
        <v>-49.454448000000006</v>
      </c>
      <c r="H50" s="9">
        <f t="shared" si="95"/>
        <v>-49.94899248000001</v>
      </c>
      <c r="I50" s="9">
        <f t="shared" si="95"/>
        <v>-50.44848240480001</v>
      </c>
      <c r="J50" s="9">
        <f t="shared" si="95"/>
        <v>-50.95296722884801</v>
      </c>
      <c r="K50" s="9">
        <f t="shared" si="95"/>
        <v>-51.46249690113649</v>
      </c>
      <c r="L50" s="9">
        <f t="shared" si="95"/>
        <v>-51.97712187014786</v>
      </c>
      <c r="M50" s="9">
        <f t="shared" si="95"/>
        <v>-52.49689308884934</v>
      </c>
      <c r="N50" s="9">
        <f t="shared" si="95"/>
        <v>-53.02186201973783</v>
      </c>
      <c r="O50" s="9">
        <f t="shared" si="95"/>
        <v>-53.552080639935205</v>
      </c>
      <c r="P50" s="9">
        <f aca="true" t="shared" si="96" ref="P50:CA50">-P20</f>
        <v>-54.08760144633456</v>
      </c>
      <c r="Q50" s="9">
        <f t="shared" si="96"/>
        <v>-54.6284774607979</v>
      </c>
      <c r="R50" s="9">
        <f t="shared" si="96"/>
        <v>-55.17476223540588</v>
      </c>
      <c r="S50" s="9">
        <f t="shared" si="96"/>
        <v>-55.726509857759936</v>
      </c>
      <c r="T50" s="9">
        <f t="shared" si="96"/>
        <v>-56.28377495633754</v>
      </c>
      <c r="U50" s="9">
        <f t="shared" si="96"/>
        <v>-56.84661270590092</v>
      </c>
      <c r="V50" s="9">
        <f t="shared" si="96"/>
        <v>-57.41507883295993</v>
      </c>
      <c r="W50" s="9">
        <f t="shared" si="96"/>
        <v>-57.989229621289525</v>
      </c>
      <c r="X50" s="9">
        <f t="shared" si="96"/>
        <v>-58.569121917502414</v>
      </c>
      <c r="Y50" s="9">
        <f t="shared" si="96"/>
        <v>-59.15481313667744</v>
      </c>
      <c r="Z50" s="9">
        <f t="shared" si="96"/>
        <v>-59.74636126804421</v>
      </c>
      <c r="AA50" s="9">
        <f t="shared" si="96"/>
        <v>-60.343824880724654</v>
      </c>
      <c r="AB50" s="1">
        <f t="shared" si="96"/>
        <v>-60.947263129531905</v>
      </c>
      <c r="AC50" s="1">
        <f t="shared" si="96"/>
        <v>-61.55673576082722</v>
      </c>
      <c r="AD50" s="1">
        <f t="shared" si="96"/>
        <v>-62.172303118435494</v>
      </c>
      <c r="AE50" s="1">
        <f t="shared" si="96"/>
        <v>-62.79402614961985</v>
      </c>
      <c r="AF50" s="1">
        <f t="shared" si="96"/>
        <v>-63.421966411116045</v>
      </c>
      <c r="AG50" s="1">
        <f t="shared" si="96"/>
        <v>-64.0561860752272</v>
      </c>
      <c r="AH50" s="1">
        <f t="shared" si="96"/>
        <v>-64.69674793597947</v>
      </c>
      <c r="AI50" s="1">
        <f t="shared" si="96"/>
        <v>-65.34371541533926</v>
      </c>
      <c r="AJ50" s="1">
        <f t="shared" si="96"/>
        <v>-65.99715256949266</v>
      </c>
      <c r="AK50" s="1">
        <f t="shared" si="96"/>
        <v>-66.65712409518758</v>
      </c>
      <c r="AL50" s="1">
        <f t="shared" si="96"/>
        <v>-67.32369533613947</v>
      </c>
      <c r="AM50" s="1">
        <f t="shared" si="96"/>
        <v>-67.99693228950086</v>
      </c>
      <c r="AN50" s="1">
        <f t="shared" si="96"/>
        <v>-68.67690161239587</v>
      </c>
      <c r="AO50" s="1">
        <f t="shared" si="96"/>
        <v>-69.36367062851983</v>
      </c>
      <c r="AP50" s="1">
        <f t="shared" si="96"/>
        <v>-70.05730733480503</v>
      </c>
      <c r="AQ50" s="1">
        <f t="shared" si="96"/>
        <v>-70.75788040815308</v>
      </c>
      <c r="AR50" s="1">
        <f t="shared" si="96"/>
        <v>-71.4654592122346</v>
      </c>
      <c r="AS50" s="1">
        <f t="shared" si="96"/>
        <v>-72.18011380435695</v>
      </c>
      <c r="AT50" s="1">
        <f t="shared" si="96"/>
        <v>-72.90191494240052</v>
      </c>
      <c r="AU50" s="1">
        <f t="shared" si="96"/>
        <v>-73.63093409182453</v>
      </c>
      <c r="AV50" s="1">
        <f t="shared" si="96"/>
        <v>-74.36724343274277</v>
      </c>
      <c r="AW50" s="1">
        <f t="shared" si="96"/>
        <v>-75.1109158670702</v>
      </c>
      <c r="AX50" s="1">
        <f t="shared" si="96"/>
        <v>-75.8620250257409</v>
      </c>
      <c r="AY50" s="1">
        <f t="shared" si="96"/>
        <v>-76.62064527599831</v>
      </c>
      <c r="AZ50" s="1">
        <f t="shared" si="96"/>
        <v>-77.38685172875829</v>
      </c>
      <c r="BA50" s="1">
        <f t="shared" si="96"/>
        <v>-78.16072024604588</v>
      </c>
      <c r="BB50" s="1">
        <f t="shared" si="96"/>
        <v>-78.94232744850635</v>
      </c>
      <c r="BC50" s="1">
        <f t="shared" si="96"/>
        <v>-79.7317507229914</v>
      </c>
      <c r="BD50" s="1">
        <f t="shared" si="96"/>
        <v>-80.52906823022133</v>
      </c>
      <c r="BE50" s="1">
        <f t="shared" si="96"/>
        <v>-81.33435891252353</v>
      </c>
      <c r="BF50" s="1">
        <f t="shared" si="96"/>
        <v>-82.14770250164877</v>
      </c>
      <c r="BG50" s="1">
        <f t="shared" si="96"/>
        <v>-82.96917952666524</v>
      </c>
      <c r="BH50" s="1">
        <f t="shared" si="96"/>
        <v>-83.7988713219319</v>
      </c>
      <c r="BI50" s="1">
        <f t="shared" si="96"/>
        <v>-84.6368600351512</v>
      </c>
      <c r="BJ50" s="1">
        <f t="shared" si="96"/>
        <v>-85.48322863550271</v>
      </c>
      <c r="BK50" s="1">
        <f t="shared" si="96"/>
        <v>-86.33806092185775</v>
      </c>
      <c r="BL50" s="1">
        <f t="shared" si="96"/>
        <v>-87.20144153107633</v>
      </c>
      <c r="BM50" s="1">
        <f t="shared" si="96"/>
        <v>-88.0734559463871</v>
      </c>
      <c r="BN50" s="1">
        <f t="shared" si="96"/>
        <v>-88.95419050585097</v>
      </c>
      <c r="BO50" s="1">
        <f t="shared" si="96"/>
        <v>-89.84373241090947</v>
      </c>
      <c r="BP50" s="1">
        <f t="shared" si="96"/>
        <v>-90.74216973501856</v>
      </c>
      <c r="BQ50" s="1">
        <f t="shared" si="96"/>
        <v>-91.64959143236875</v>
      </c>
      <c r="BR50" s="1">
        <f t="shared" si="96"/>
        <v>-92.56608734669244</v>
      </c>
      <c r="BS50" s="1">
        <f t="shared" si="96"/>
        <v>-93.49174822015937</v>
      </c>
      <c r="BT50" s="1">
        <f t="shared" si="96"/>
        <v>-94.42666570236098</v>
      </c>
      <c r="BU50" s="1">
        <f t="shared" si="96"/>
        <v>-95.37093235938458</v>
      </c>
      <c r="BV50" s="1">
        <f t="shared" si="96"/>
        <v>-96.32464168297844</v>
      </c>
      <c r="BW50" s="1">
        <f t="shared" si="96"/>
        <v>-97.28788809980823</v>
      </c>
      <c r="BX50" s="1">
        <f t="shared" si="96"/>
        <v>-97.28788809980823</v>
      </c>
      <c r="BY50" s="1">
        <f t="shared" si="96"/>
        <v>-97.28788809980823</v>
      </c>
      <c r="BZ50" s="1">
        <f t="shared" si="96"/>
        <v>-97.28788809980823</v>
      </c>
      <c r="CA50" s="1">
        <f t="shared" si="96"/>
        <v>-97.28788809980823</v>
      </c>
      <c r="CB50" s="1">
        <f aca="true" t="shared" si="97" ref="CB50:CT50">-CB20</f>
        <v>-97.28788809980823</v>
      </c>
      <c r="CC50" s="1">
        <f t="shared" si="97"/>
        <v>-97.28788809980823</v>
      </c>
      <c r="CD50" s="1">
        <f t="shared" si="97"/>
        <v>-97.28788809980823</v>
      </c>
      <c r="CE50" s="1">
        <f t="shared" si="97"/>
        <v>-97.28788809980823</v>
      </c>
      <c r="CF50" s="1">
        <f t="shared" si="97"/>
        <v>-97.28788809980823</v>
      </c>
      <c r="CG50" s="1">
        <f t="shared" si="97"/>
        <v>-97.28788809980823</v>
      </c>
      <c r="CH50" s="1">
        <f t="shared" si="97"/>
        <v>-97.28788809980823</v>
      </c>
      <c r="CI50" s="1">
        <f t="shared" si="97"/>
        <v>-97.28788809980823</v>
      </c>
      <c r="CJ50" s="1">
        <f t="shared" si="97"/>
        <v>-97.28788809980823</v>
      </c>
      <c r="CK50" s="1">
        <f t="shared" si="97"/>
        <v>-97.28788809980823</v>
      </c>
      <c r="CL50" s="1">
        <f t="shared" si="97"/>
        <v>-97.28788809980823</v>
      </c>
      <c r="CM50" s="1">
        <f t="shared" si="97"/>
        <v>-97.28788809980823</v>
      </c>
      <c r="CN50" s="1">
        <f t="shared" si="97"/>
        <v>-97.28788809980823</v>
      </c>
      <c r="CO50" s="1">
        <f t="shared" si="97"/>
        <v>-97.28788809980823</v>
      </c>
      <c r="CP50" s="1">
        <f t="shared" si="97"/>
        <v>-97.28788809980823</v>
      </c>
      <c r="CQ50" s="1">
        <f t="shared" si="97"/>
        <v>-97.28788809980823</v>
      </c>
      <c r="CR50" s="1">
        <f t="shared" si="97"/>
        <v>-97.28788809980823</v>
      </c>
      <c r="CS50" s="1">
        <f t="shared" si="97"/>
        <v>-97.28788809980823</v>
      </c>
      <c r="CT50" s="1">
        <f t="shared" si="97"/>
        <v>-97.28788809980823</v>
      </c>
    </row>
    <row r="51" spans="1:98" ht="12.75">
      <c r="A51" t="s">
        <v>29</v>
      </c>
      <c r="B51" s="1"/>
      <c r="C51" s="1"/>
      <c r="D51" s="9">
        <f>-D21</f>
        <v>0</v>
      </c>
      <c r="E51" s="9">
        <f aca="true" t="shared" si="98" ref="E51:O51">-E21</f>
        <v>0</v>
      </c>
      <c r="F51" s="9">
        <f t="shared" si="98"/>
        <v>0</v>
      </c>
      <c r="G51" s="9">
        <f t="shared" si="98"/>
        <v>0</v>
      </c>
      <c r="H51" s="9">
        <f t="shared" si="98"/>
        <v>0</v>
      </c>
      <c r="I51" s="9">
        <f t="shared" si="98"/>
        <v>0</v>
      </c>
      <c r="J51" s="9">
        <f t="shared" si="98"/>
        <v>0</v>
      </c>
      <c r="K51" s="9">
        <f t="shared" si="98"/>
        <v>0</v>
      </c>
      <c r="L51" s="9">
        <f t="shared" si="98"/>
        <v>0</v>
      </c>
      <c r="M51" s="9">
        <f t="shared" si="98"/>
        <v>0</v>
      </c>
      <c r="N51" s="9">
        <f t="shared" si="98"/>
        <v>0</v>
      </c>
      <c r="O51" s="9">
        <f t="shared" si="98"/>
        <v>0</v>
      </c>
      <c r="P51" s="9">
        <f aca="true" t="shared" si="99" ref="P51:CA51">-P21</f>
        <v>0</v>
      </c>
      <c r="Q51" s="9">
        <f t="shared" si="99"/>
        <v>0</v>
      </c>
      <c r="R51" s="9">
        <f t="shared" si="99"/>
        <v>0</v>
      </c>
      <c r="S51" s="9">
        <f t="shared" si="99"/>
        <v>0</v>
      </c>
      <c r="T51" s="9">
        <f t="shared" si="99"/>
        <v>0</v>
      </c>
      <c r="U51" s="9">
        <f t="shared" si="99"/>
        <v>0</v>
      </c>
      <c r="V51" s="9">
        <f t="shared" si="99"/>
        <v>0</v>
      </c>
      <c r="W51" s="9">
        <f t="shared" si="99"/>
        <v>0</v>
      </c>
      <c r="X51" s="9">
        <f t="shared" si="99"/>
        <v>0</v>
      </c>
      <c r="Y51" s="9">
        <f t="shared" si="99"/>
        <v>0</v>
      </c>
      <c r="Z51" s="9">
        <f t="shared" si="99"/>
        <v>0</v>
      </c>
      <c r="AA51" s="9">
        <f t="shared" si="99"/>
        <v>0</v>
      </c>
      <c r="AB51" s="1">
        <f t="shared" si="99"/>
        <v>0</v>
      </c>
      <c r="AC51" s="1">
        <f t="shared" si="99"/>
        <v>0</v>
      </c>
      <c r="AD51" s="1">
        <f t="shared" si="99"/>
        <v>0</v>
      </c>
      <c r="AE51" s="1">
        <f t="shared" si="99"/>
        <v>0</v>
      </c>
      <c r="AF51" s="1">
        <f t="shared" si="99"/>
        <v>0</v>
      </c>
      <c r="AG51" s="1">
        <f t="shared" si="99"/>
        <v>0</v>
      </c>
      <c r="AH51" s="1">
        <f t="shared" si="99"/>
        <v>0</v>
      </c>
      <c r="AI51" s="1">
        <f t="shared" si="99"/>
        <v>0</v>
      </c>
      <c r="AJ51" s="1">
        <f t="shared" si="99"/>
        <v>0</v>
      </c>
      <c r="AK51" s="1">
        <f t="shared" si="99"/>
        <v>0</v>
      </c>
      <c r="AL51" s="1">
        <f t="shared" si="99"/>
        <v>0</v>
      </c>
      <c r="AM51" s="1">
        <f t="shared" si="99"/>
        <v>0</v>
      </c>
      <c r="AN51" s="1">
        <f t="shared" si="99"/>
        <v>0</v>
      </c>
      <c r="AO51" s="1">
        <f t="shared" si="99"/>
        <v>0</v>
      </c>
      <c r="AP51" s="1">
        <f t="shared" si="99"/>
        <v>0</v>
      </c>
      <c r="AQ51" s="1">
        <f t="shared" si="99"/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si="99"/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aca="true" t="shared" si="100" ref="CB51:CT51">-CB21</f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</row>
    <row r="52" spans="1:98" ht="12.75">
      <c r="A52" t="s">
        <v>23</v>
      </c>
      <c r="B52" s="1"/>
      <c r="C52" s="1"/>
      <c r="D52" s="9">
        <f>D49+D50+D51</f>
        <v>27</v>
      </c>
      <c r="E52" s="9">
        <f aca="true" t="shared" si="101" ref="E52:O52">E49+E50+E51</f>
        <v>27.269999999999996</v>
      </c>
      <c r="F52" s="9">
        <f t="shared" si="101"/>
        <v>27.54269999999999</v>
      </c>
      <c r="G52" s="9">
        <f t="shared" si="101"/>
        <v>27.81812700000001</v>
      </c>
      <c r="H52" s="9">
        <f t="shared" si="101"/>
        <v>28.096308270000016</v>
      </c>
      <c r="I52" s="9">
        <f t="shared" si="101"/>
        <v>28.377271352700014</v>
      </c>
      <c r="J52" s="9">
        <f t="shared" si="101"/>
        <v>28.661044066227007</v>
      </c>
      <c r="K52" s="9">
        <f t="shared" si="101"/>
        <v>28.94765450688928</v>
      </c>
      <c r="L52" s="9">
        <f t="shared" si="101"/>
        <v>29.237131051958166</v>
      </c>
      <c r="M52" s="9">
        <f t="shared" si="101"/>
        <v>29.52950236247775</v>
      </c>
      <c r="N52" s="9">
        <f t="shared" si="101"/>
        <v>29.82479738610251</v>
      </c>
      <c r="O52" s="9">
        <f t="shared" si="101"/>
        <v>30.123045359963534</v>
      </c>
      <c r="P52" s="9">
        <f aca="true" t="shared" si="102" ref="P52:AU52">P49+P50+P51</f>
        <v>30.424275813563185</v>
      </c>
      <c r="Q52" s="9">
        <f t="shared" si="102"/>
        <v>30.728518571698835</v>
      </c>
      <c r="R52" s="9">
        <f t="shared" si="102"/>
        <v>31.035803757415792</v>
      </c>
      <c r="S52" s="9">
        <f t="shared" si="102"/>
        <v>31.346161794989996</v>
      </c>
      <c r="T52" s="9">
        <f t="shared" si="102"/>
        <v>31.65962341293988</v>
      </c>
      <c r="U52" s="9">
        <f t="shared" si="102"/>
        <v>31.976219647069264</v>
      </c>
      <c r="V52" s="9">
        <f t="shared" si="102"/>
        <v>32.29598184353994</v>
      </c>
      <c r="W52" s="9">
        <f t="shared" si="102"/>
        <v>32.618941661975356</v>
      </c>
      <c r="X52" s="9">
        <f t="shared" si="102"/>
        <v>32.94513107859511</v>
      </c>
      <c r="Y52" s="9">
        <f t="shared" si="102"/>
        <v>33.27458238938106</v>
      </c>
      <c r="Z52" s="9">
        <f t="shared" si="102"/>
        <v>33.607328213274855</v>
      </c>
      <c r="AA52" s="9">
        <f t="shared" si="102"/>
        <v>33.9434014954076</v>
      </c>
      <c r="AB52" s="1">
        <f t="shared" si="102"/>
        <v>34.28283551036168</v>
      </c>
      <c r="AC52" s="1">
        <f t="shared" si="102"/>
        <v>34.6256638654653</v>
      </c>
      <c r="AD52" s="1">
        <f t="shared" si="102"/>
        <v>34.97192050411995</v>
      </c>
      <c r="AE52" s="1">
        <f t="shared" si="102"/>
        <v>35.321639709161175</v>
      </c>
      <c r="AF52" s="1">
        <f t="shared" si="102"/>
        <v>35.674856106252776</v>
      </c>
      <c r="AG52" s="1">
        <f t="shared" si="102"/>
        <v>36.03160466731529</v>
      </c>
      <c r="AH52" s="1">
        <f t="shared" si="102"/>
        <v>36.391920713988455</v>
      </c>
      <c r="AI52" s="1">
        <f t="shared" si="102"/>
        <v>36.75583992112831</v>
      </c>
      <c r="AJ52" s="1">
        <f t="shared" si="102"/>
        <v>37.123398320339604</v>
      </c>
      <c r="AK52" s="1">
        <f t="shared" si="102"/>
        <v>37.494632303543</v>
      </c>
      <c r="AL52" s="1">
        <f t="shared" si="102"/>
        <v>37.869578626578445</v>
      </c>
      <c r="AM52" s="1">
        <f t="shared" si="102"/>
        <v>38.2482744128442</v>
      </c>
      <c r="AN52" s="1">
        <f t="shared" si="102"/>
        <v>38.630757156972706</v>
      </c>
      <c r="AO52" s="1">
        <f t="shared" si="102"/>
        <v>39.01706472854241</v>
      </c>
      <c r="AP52" s="1">
        <f t="shared" si="102"/>
        <v>39.407235375827796</v>
      </c>
      <c r="AQ52" s="1">
        <f t="shared" si="102"/>
        <v>39.801307729586085</v>
      </c>
      <c r="AR52" s="1">
        <f t="shared" si="102"/>
        <v>40.19932080688196</v>
      </c>
      <c r="AS52" s="1">
        <f t="shared" si="102"/>
        <v>40.60131401495079</v>
      </c>
      <c r="AT52" s="1">
        <f t="shared" si="102"/>
        <v>41.00732715510033</v>
      </c>
      <c r="AU52" s="1">
        <f t="shared" si="102"/>
        <v>41.4174004266513</v>
      </c>
      <c r="AV52" s="1">
        <f aca="true" t="shared" si="103" ref="AV52:CA52">AV49+AV50+AV51</f>
        <v>41.8315744309178</v>
      </c>
      <c r="AW52" s="1">
        <f t="shared" si="103"/>
        <v>42.24989017522701</v>
      </c>
      <c r="AX52" s="1">
        <f t="shared" si="103"/>
        <v>42.67238907697927</v>
      </c>
      <c r="AY52" s="1">
        <f t="shared" si="103"/>
        <v>43.099112967749065</v>
      </c>
      <c r="AZ52" s="1">
        <f t="shared" si="103"/>
        <v>43.53010409742656</v>
      </c>
      <c r="BA52" s="1">
        <f t="shared" si="103"/>
        <v>43.965405138400826</v>
      </c>
      <c r="BB52" s="1">
        <f t="shared" si="103"/>
        <v>44.405059189784794</v>
      </c>
      <c r="BC52" s="1">
        <f t="shared" si="103"/>
        <v>44.849109781682685</v>
      </c>
      <c r="BD52" s="1">
        <f t="shared" si="103"/>
        <v>45.29760087949947</v>
      </c>
      <c r="BE52" s="1">
        <f t="shared" si="103"/>
        <v>45.75057688829449</v>
      </c>
      <c r="BF52" s="1">
        <f t="shared" si="103"/>
        <v>46.2080826571774</v>
      </c>
      <c r="BG52" s="1">
        <f t="shared" si="103"/>
        <v>46.67016348374921</v>
      </c>
      <c r="BH52" s="1">
        <f t="shared" si="103"/>
        <v>47.136865118586655</v>
      </c>
      <c r="BI52" s="1">
        <f t="shared" si="103"/>
        <v>47.608233769772525</v>
      </c>
      <c r="BJ52" s="1">
        <f t="shared" si="103"/>
        <v>48.08431610747027</v>
      </c>
      <c r="BK52" s="1">
        <f t="shared" si="103"/>
        <v>48.565159268545</v>
      </c>
      <c r="BL52" s="1">
        <f t="shared" si="103"/>
        <v>49.05081086123046</v>
      </c>
      <c r="BM52" s="1">
        <f t="shared" si="103"/>
        <v>49.54131896984276</v>
      </c>
      <c r="BN52" s="1">
        <f t="shared" si="103"/>
        <v>50.03673215954116</v>
      </c>
      <c r="BO52" s="1">
        <f t="shared" si="103"/>
        <v>50.53709948113658</v>
      </c>
      <c r="BP52" s="1">
        <f t="shared" si="103"/>
        <v>51.04247047594791</v>
      </c>
      <c r="BQ52" s="1">
        <f t="shared" si="103"/>
        <v>51.55289518070744</v>
      </c>
      <c r="BR52" s="1">
        <f t="shared" si="103"/>
        <v>52.068424132514494</v>
      </c>
      <c r="BS52" s="1">
        <f t="shared" si="103"/>
        <v>52.58910837383962</v>
      </c>
      <c r="BT52" s="1">
        <f t="shared" si="103"/>
        <v>53.114999457578065</v>
      </c>
      <c r="BU52" s="1">
        <f t="shared" si="103"/>
        <v>53.646149452153864</v>
      </c>
      <c r="BV52" s="1">
        <f t="shared" si="103"/>
        <v>54.18261094667537</v>
      </c>
      <c r="BW52" s="1">
        <f t="shared" si="103"/>
        <v>54.72443705614212</v>
      </c>
      <c r="BX52" s="1">
        <f t="shared" si="103"/>
        <v>54.72443705614212</v>
      </c>
      <c r="BY52" s="1">
        <f t="shared" si="103"/>
        <v>54.72443705614212</v>
      </c>
      <c r="BZ52" s="1">
        <f t="shared" si="103"/>
        <v>54.72443705614212</v>
      </c>
      <c r="CA52" s="1">
        <f t="shared" si="103"/>
        <v>54.72443705614212</v>
      </c>
      <c r="CB52" s="1">
        <f aca="true" t="shared" si="104" ref="CB52:CT52">CB49+CB50+CB51</f>
        <v>54.72443705614212</v>
      </c>
      <c r="CC52" s="1">
        <f t="shared" si="104"/>
        <v>54.72443705614212</v>
      </c>
      <c r="CD52" s="1">
        <f t="shared" si="104"/>
        <v>54.72443705614212</v>
      </c>
      <c r="CE52" s="1">
        <f t="shared" si="104"/>
        <v>54.72443705614212</v>
      </c>
      <c r="CF52" s="1">
        <f t="shared" si="104"/>
        <v>54.72443705614212</v>
      </c>
      <c r="CG52" s="1">
        <f t="shared" si="104"/>
        <v>54.72443705614212</v>
      </c>
      <c r="CH52" s="1">
        <f t="shared" si="104"/>
        <v>54.72443705614212</v>
      </c>
      <c r="CI52" s="1">
        <f t="shared" si="104"/>
        <v>54.72443705614212</v>
      </c>
      <c r="CJ52" s="1">
        <f t="shared" si="104"/>
        <v>54.72443705614212</v>
      </c>
      <c r="CK52" s="1">
        <f t="shared" si="104"/>
        <v>54.72443705614212</v>
      </c>
      <c r="CL52" s="1">
        <f t="shared" si="104"/>
        <v>54.72443705614212</v>
      </c>
      <c r="CM52" s="1">
        <f t="shared" si="104"/>
        <v>54.72443705614212</v>
      </c>
      <c r="CN52" s="1">
        <f t="shared" si="104"/>
        <v>54.72443705614212</v>
      </c>
      <c r="CO52" s="1">
        <f t="shared" si="104"/>
        <v>54.72443705614212</v>
      </c>
      <c r="CP52" s="1">
        <f t="shared" si="104"/>
        <v>54.72443705614212</v>
      </c>
      <c r="CQ52" s="1">
        <f t="shared" si="104"/>
        <v>54.72443705614212</v>
      </c>
      <c r="CR52" s="1">
        <f t="shared" si="104"/>
        <v>54.72443705614212</v>
      </c>
      <c r="CS52" s="1">
        <f t="shared" si="104"/>
        <v>54.72443705614212</v>
      </c>
      <c r="CT52" s="1">
        <f t="shared" si="104"/>
        <v>54.72443705614212</v>
      </c>
    </row>
    <row r="53" spans="1:98" ht="12.75">
      <c r="A53" t="s">
        <v>24</v>
      </c>
      <c r="B53" s="1"/>
      <c r="C53" s="1"/>
      <c r="D53" s="9">
        <f>-D52*D24/D23</f>
        <v>-10.8</v>
      </c>
      <c r="E53" s="9">
        <f aca="true" t="shared" si="105" ref="E53:O53">-E52*E24/E23</f>
        <v>-10.908</v>
      </c>
      <c r="F53" s="9">
        <f t="shared" si="105"/>
        <v>-11.017079999999996</v>
      </c>
      <c r="G53" s="9">
        <f t="shared" si="105"/>
        <v>-11.127250800000006</v>
      </c>
      <c r="H53" s="9">
        <f t="shared" si="105"/>
        <v>-11.238523308000007</v>
      </c>
      <c r="I53" s="9">
        <f t="shared" si="105"/>
        <v>-11.350908541080004</v>
      </c>
      <c r="J53" s="9">
        <f t="shared" si="105"/>
        <v>-11.464417626490805</v>
      </c>
      <c r="K53" s="9">
        <f t="shared" si="105"/>
        <v>-11.579061802755714</v>
      </c>
      <c r="L53" s="9">
        <f t="shared" si="105"/>
        <v>-11.694852420783267</v>
      </c>
      <c r="M53" s="9">
        <f t="shared" si="105"/>
        <v>-11.811800944991102</v>
      </c>
      <c r="N53" s="9">
        <f t="shared" si="105"/>
        <v>-11.929918954441003</v>
      </c>
      <c r="O53" s="9">
        <f t="shared" si="105"/>
        <v>-12.049218143985414</v>
      </c>
      <c r="P53" s="9">
        <f aca="true" t="shared" si="106" ref="P53:AU53">-P52*P24/P23</f>
        <v>-12.169710325425273</v>
      </c>
      <c r="Q53" s="9">
        <f t="shared" si="106"/>
        <v>-12.291407428679534</v>
      </c>
      <c r="R53" s="9">
        <f t="shared" si="106"/>
        <v>-12.414321502966317</v>
      </c>
      <c r="S53" s="9">
        <f t="shared" si="106"/>
        <v>-12.538464717996</v>
      </c>
      <c r="T53" s="9">
        <f t="shared" si="106"/>
        <v>-12.663849365175954</v>
      </c>
      <c r="U53" s="9">
        <f t="shared" si="106"/>
        <v>-12.790487858827708</v>
      </c>
      <c r="V53" s="9">
        <f t="shared" si="106"/>
        <v>-12.918392737415976</v>
      </c>
      <c r="W53" s="9">
        <f t="shared" si="106"/>
        <v>-13.047576664790142</v>
      </c>
      <c r="X53" s="9">
        <f t="shared" si="106"/>
        <v>-13.178052431438045</v>
      </c>
      <c r="Y53" s="9">
        <f t="shared" si="106"/>
        <v>-13.309832955752425</v>
      </c>
      <c r="Z53" s="9">
        <f t="shared" si="106"/>
        <v>-13.442931285309943</v>
      </c>
      <c r="AA53" s="9">
        <f t="shared" si="106"/>
        <v>-13.57736059816304</v>
      </c>
      <c r="AB53" s="1">
        <f t="shared" si="106"/>
        <v>-13.713134204144673</v>
      </c>
      <c r="AC53" s="1">
        <f t="shared" si="106"/>
        <v>-13.85026554618612</v>
      </c>
      <c r="AD53" s="1">
        <f t="shared" si="106"/>
        <v>-13.988768201647982</v>
      </c>
      <c r="AE53" s="1">
        <f t="shared" si="106"/>
        <v>-14.12865588366447</v>
      </c>
      <c r="AF53" s="1">
        <f t="shared" si="106"/>
        <v>-14.269942442501112</v>
      </c>
      <c r="AG53" s="1">
        <f t="shared" si="106"/>
        <v>-14.41264186692612</v>
      </c>
      <c r="AH53" s="1">
        <f t="shared" si="106"/>
        <v>-14.556768285595382</v>
      </c>
      <c r="AI53" s="1">
        <f t="shared" si="106"/>
        <v>-14.702335968451326</v>
      </c>
      <c r="AJ53" s="1">
        <f t="shared" si="106"/>
        <v>-14.849359328135842</v>
      </c>
      <c r="AK53" s="1">
        <f t="shared" si="106"/>
        <v>-14.9978529214172</v>
      </c>
      <c r="AL53" s="1">
        <f t="shared" si="106"/>
        <v>-15.147831450631378</v>
      </c>
      <c r="AM53" s="1">
        <f t="shared" si="106"/>
        <v>-15.29930976513768</v>
      </c>
      <c r="AN53" s="1">
        <f t="shared" si="106"/>
        <v>-15.452302862789084</v>
      </c>
      <c r="AO53" s="1">
        <f t="shared" si="106"/>
        <v>-15.606825891416966</v>
      </c>
      <c r="AP53" s="1">
        <f t="shared" si="106"/>
        <v>-15.76289415033112</v>
      </c>
      <c r="AQ53" s="1">
        <f t="shared" si="106"/>
        <v>-15.920523091834436</v>
      </c>
      <c r="AR53" s="1">
        <f t="shared" si="106"/>
        <v>-16.079728322752786</v>
      </c>
      <c r="AS53" s="1">
        <f t="shared" si="106"/>
        <v>-16.240525605980316</v>
      </c>
      <c r="AT53" s="1">
        <f t="shared" si="106"/>
        <v>-16.402930862040133</v>
      </c>
      <c r="AU53" s="1">
        <f t="shared" si="106"/>
        <v>-16.566960170660522</v>
      </c>
      <c r="AV53" s="1">
        <f aca="true" t="shared" si="107" ref="AV53:CA53">-AV52*AV24/AV23</f>
        <v>-16.73262977236712</v>
      </c>
      <c r="AW53" s="1">
        <f t="shared" si="107"/>
        <v>-16.899956070090802</v>
      </c>
      <c r="AX53" s="1">
        <f t="shared" si="107"/>
        <v>-17.068955630791713</v>
      </c>
      <c r="AY53" s="1">
        <f t="shared" si="107"/>
        <v>-17.239645187099626</v>
      </c>
      <c r="AZ53" s="1">
        <f t="shared" si="107"/>
        <v>-17.412041638970628</v>
      </c>
      <c r="BA53" s="1">
        <f t="shared" si="107"/>
        <v>-17.58616205536033</v>
      </c>
      <c r="BB53" s="1">
        <f t="shared" si="107"/>
        <v>-17.76202367591392</v>
      </c>
      <c r="BC53" s="1">
        <f t="shared" si="107"/>
        <v>-17.939643912673077</v>
      </c>
      <c r="BD53" s="1">
        <f t="shared" si="107"/>
        <v>-18.11904035179979</v>
      </c>
      <c r="BE53" s="1">
        <f t="shared" si="107"/>
        <v>-18.300230755317795</v>
      </c>
      <c r="BF53" s="1">
        <f t="shared" si="107"/>
        <v>-18.48323306287096</v>
      </c>
      <c r="BG53" s="1">
        <f t="shared" si="107"/>
        <v>-18.66806539349968</v>
      </c>
      <c r="BH53" s="1">
        <f t="shared" si="107"/>
        <v>-18.854746047434663</v>
      </c>
      <c r="BI53" s="1">
        <f t="shared" si="107"/>
        <v>-19.04329350790901</v>
      </c>
      <c r="BJ53" s="1">
        <f t="shared" si="107"/>
        <v>-19.23372644298811</v>
      </c>
      <c r="BK53" s="1">
        <f t="shared" si="107"/>
        <v>-19.426063707418002</v>
      </c>
      <c r="BL53" s="1">
        <f t="shared" si="107"/>
        <v>-19.620324344492186</v>
      </c>
      <c r="BM53" s="1">
        <f t="shared" si="107"/>
        <v>-19.816527587937106</v>
      </c>
      <c r="BN53" s="1">
        <f t="shared" si="107"/>
        <v>-20.014692863816464</v>
      </c>
      <c r="BO53" s="1">
        <f t="shared" si="107"/>
        <v>-20.214839792454633</v>
      </c>
      <c r="BP53" s="1">
        <f t="shared" si="107"/>
        <v>-20.416988190379165</v>
      </c>
      <c r="BQ53" s="1">
        <f t="shared" si="107"/>
        <v>-20.621158072282977</v>
      </c>
      <c r="BR53" s="1">
        <f t="shared" si="107"/>
        <v>-20.8273696530058</v>
      </c>
      <c r="BS53" s="1">
        <f t="shared" si="107"/>
        <v>-21.035643349535846</v>
      </c>
      <c r="BT53" s="1">
        <f t="shared" si="107"/>
        <v>-21.245999783031227</v>
      </c>
      <c r="BU53" s="1">
        <f t="shared" si="107"/>
        <v>-21.458459780861546</v>
      </c>
      <c r="BV53" s="1">
        <f t="shared" si="107"/>
        <v>-21.673044378670152</v>
      </c>
      <c r="BW53" s="1">
        <f t="shared" si="107"/>
        <v>-21.88977482245685</v>
      </c>
      <c r="BX53" s="1">
        <f t="shared" si="107"/>
        <v>-21.88977482245685</v>
      </c>
      <c r="BY53" s="1">
        <f t="shared" si="107"/>
        <v>-21.88977482245685</v>
      </c>
      <c r="BZ53" s="1">
        <f t="shared" si="107"/>
        <v>-21.889774822456847</v>
      </c>
      <c r="CA53" s="1">
        <f t="shared" si="107"/>
        <v>-21.88977482245685</v>
      </c>
      <c r="CB53" s="1">
        <f aca="true" t="shared" si="108" ref="CB53:CT53">-CB52*CB24/CB23</f>
        <v>-21.88977482245685</v>
      </c>
      <c r="CC53" s="1">
        <f t="shared" si="108"/>
        <v>-21.88977482245685</v>
      </c>
      <c r="CD53" s="1">
        <f t="shared" si="108"/>
        <v>-21.88977482245685</v>
      </c>
      <c r="CE53" s="1">
        <f t="shared" si="108"/>
        <v>-21.88977482245685</v>
      </c>
      <c r="CF53" s="1">
        <f t="shared" si="108"/>
        <v>-21.88977482245685</v>
      </c>
      <c r="CG53" s="1">
        <f t="shared" si="108"/>
        <v>-21.889774822456854</v>
      </c>
      <c r="CH53" s="1">
        <f t="shared" si="108"/>
        <v>-21.88977482245685</v>
      </c>
      <c r="CI53" s="1">
        <f t="shared" si="108"/>
        <v>-21.88977482245685</v>
      </c>
      <c r="CJ53" s="1">
        <f t="shared" si="108"/>
        <v>-21.88977482245685</v>
      </c>
      <c r="CK53" s="1">
        <f t="shared" si="108"/>
        <v>-21.88977482245685</v>
      </c>
      <c r="CL53" s="1">
        <f t="shared" si="108"/>
        <v>-21.88977482245685</v>
      </c>
      <c r="CM53" s="1">
        <f t="shared" si="108"/>
        <v>-21.88977482245685</v>
      </c>
      <c r="CN53" s="1">
        <f t="shared" si="108"/>
        <v>-21.88977482245685</v>
      </c>
      <c r="CO53" s="1">
        <f t="shared" si="108"/>
        <v>-21.88977482245685</v>
      </c>
      <c r="CP53" s="1">
        <f t="shared" si="108"/>
        <v>-21.88977482245685</v>
      </c>
      <c r="CQ53" s="1">
        <f t="shared" si="108"/>
        <v>-21.88977482245685</v>
      </c>
      <c r="CR53" s="1">
        <f t="shared" si="108"/>
        <v>-21.889774822456854</v>
      </c>
      <c r="CS53" s="1">
        <f t="shared" si="108"/>
        <v>-21.88977482245685</v>
      </c>
      <c r="CT53" s="1">
        <f t="shared" si="108"/>
        <v>-21.88977482245685</v>
      </c>
    </row>
    <row r="54" spans="1:98" ht="12.75">
      <c r="A54" t="s">
        <v>25</v>
      </c>
      <c r="B54" s="1"/>
      <c r="C54" s="1"/>
      <c r="D54" s="9">
        <f>D52+D53</f>
        <v>16.2</v>
      </c>
      <c r="E54" s="9">
        <f aca="true" t="shared" si="109" ref="E54:O54">E52+E53</f>
        <v>16.361999999999995</v>
      </c>
      <c r="F54" s="9">
        <f t="shared" si="109"/>
        <v>16.525619999999993</v>
      </c>
      <c r="G54" s="9">
        <f t="shared" si="109"/>
        <v>16.690876200000005</v>
      </c>
      <c r="H54" s="9">
        <f t="shared" si="109"/>
        <v>16.85778496200001</v>
      </c>
      <c r="I54" s="9">
        <f t="shared" si="109"/>
        <v>17.02636281162001</v>
      </c>
      <c r="J54" s="9">
        <f t="shared" si="109"/>
        <v>17.1966264397362</v>
      </c>
      <c r="K54" s="9">
        <f t="shared" si="109"/>
        <v>17.368592704133565</v>
      </c>
      <c r="L54" s="9">
        <f t="shared" si="109"/>
        <v>17.5422786311749</v>
      </c>
      <c r="M54" s="9">
        <f t="shared" si="109"/>
        <v>17.717701417486648</v>
      </c>
      <c r="N54" s="9">
        <f t="shared" si="109"/>
        <v>17.894878431661507</v>
      </c>
      <c r="O54" s="9">
        <f t="shared" si="109"/>
        <v>18.07382721597812</v>
      </c>
      <c r="P54" s="9">
        <f aca="true" t="shared" si="110" ref="P54:AU54">P52+P53</f>
        <v>18.254565488137914</v>
      </c>
      <c r="Q54" s="9">
        <f t="shared" si="110"/>
        <v>18.4371111430193</v>
      </c>
      <c r="R54" s="9">
        <f t="shared" si="110"/>
        <v>18.621482254449475</v>
      </c>
      <c r="S54" s="9">
        <f t="shared" si="110"/>
        <v>18.807697076993996</v>
      </c>
      <c r="T54" s="9">
        <f t="shared" si="110"/>
        <v>18.995774047763923</v>
      </c>
      <c r="U54" s="9">
        <f t="shared" si="110"/>
        <v>19.185731788241554</v>
      </c>
      <c r="V54" s="9">
        <f t="shared" si="110"/>
        <v>19.377589106123963</v>
      </c>
      <c r="W54" s="9">
        <f t="shared" si="110"/>
        <v>19.571364997185213</v>
      </c>
      <c r="X54" s="9">
        <f t="shared" si="110"/>
        <v>19.767078647157064</v>
      </c>
      <c r="Y54" s="9">
        <f t="shared" si="110"/>
        <v>19.964749433628633</v>
      </c>
      <c r="Z54" s="9">
        <f t="shared" si="110"/>
        <v>20.164396927964912</v>
      </c>
      <c r="AA54" s="9">
        <f t="shared" si="110"/>
        <v>20.36604089724456</v>
      </c>
      <c r="AB54" s="1">
        <f t="shared" si="110"/>
        <v>20.569701306217006</v>
      </c>
      <c r="AC54" s="1">
        <f t="shared" si="110"/>
        <v>20.775398319279176</v>
      </c>
      <c r="AD54" s="1">
        <f t="shared" si="110"/>
        <v>20.983152302471968</v>
      </c>
      <c r="AE54" s="1">
        <f t="shared" si="110"/>
        <v>21.192983825496704</v>
      </c>
      <c r="AF54" s="1">
        <f t="shared" si="110"/>
        <v>21.404913663751664</v>
      </c>
      <c r="AG54" s="1">
        <f t="shared" si="110"/>
        <v>21.618962800389173</v>
      </c>
      <c r="AH54" s="1">
        <f t="shared" si="110"/>
        <v>21.835152428393073</v>
      </c>
      <c r="AI54" s="1">
        <f t="shared" si="110"/>
        <v>22.053503952676987</v>
      </c>
      <c r="AJ54" s="1">
        <f t="shared" si="110"/>
        <v>22.274038992203764</v>
      </c>
      <c r="AK54" s="1">
        <f t="shared" si="110"/>
        <v>22.4967793821258</v>
      </c>
      <c r="AL54" s="1">
        <f t="shared" si="110"/>
        <v>22.721747175947066</v>
      </c>
      <c r="AM54" s="1">
        <f t="shared" si="110"/>
        <v>22.948964647706518</v>
      </c>
      <c r="AN54" s="1">
        <f t="shared" si="110"/>
        <v>23.178454294183624</v>
      </c>
      <c r="AO54" s="1">
        <f t="shared" si="110"/>
        <v>23.41023883712544</v>
      </c>
      <c r="AP54" s="1">
        <f t="shared" si="110"/>
        <v>23.644341225496674</v>
      </c>
      <c r="AQ54" s="1">
        <f t="shared" si="110"/>
        <v>23.88078463775165</v>
      </c>
      <c r="AR54" s="1">
        <f t="shared" si="110"/>
        <v>24.11959248412917</v>
      </c>
      <c r="AS54" s="1">
        <f t="shared" si="110"/>
        <v>24.36078840897047</v>
      </c>
      <c r="AT54" s="1">
        <f t="shared" si="110"/>
        <v>24.604396293060194</v>
      </c>
      <c r="AU54" s="1">
        <f t="shared" si="110"/>
        <v>24.850440255990776</v>
      </c>
      <c r="AV54" s="1">
        <f aca="true" t="shared" si="111" ref="AV54:CA54">AV52+AV53</f>
        <v>25.09894465855068</v>
      </c>
      <c r="AW54" s="1">
        <f t="shared" si="111"/>
        <v>25.349934105136207</v>
      </c>
      <c r="AX54" s="1">
        <f t="shared" si="111"/>
        <v>25.60343344618756</v>
      </c>
      <c r="AY54" s="1">
        <f t="shared" si="111"/>
        <v>25.85946778064944</v>
      </c>
      <c r="AZ54" s="1">
        <f t="shared" si="111"/>
        <v>26.11806245845593</v>
      </c>
      <c r="BA54" s="1">
        <f t="shared" si="111"/>
        <v>26.379243083040496</v>
      </c>
      <c r="BB54" s="1">
        <f t="shared" si="111"/>
        <v>26.643035513870874</v>
      </c>
      <c r="BC54" s="1">
        <f t="shared" si="111"/>
        <v>26.90946586900961</v>
      </c>
      <c r="BD54" s="1">
        <f t="shared" si="111"/>
        <v>27.17856052769968</v>
      </c>
      <c r="BE54" s="1">
        <f t="shared" si="111"/>
        <v>27.450346132976694</v>
      </c>
      <c r="BF54" s="1">
        <f t="shared" si="111"/>
        <v>27.72484959430644</v>
      </c>
      <c r="BG54" s="1">
        <f t="shared" si="111"/>
        <v>28.002098090249525</v>
      </c>
      <c r="BH54" s="1">
        <f t="shared" si="111"/>
        <v>28.282119071151993</v>
      </c>
      <c r="BI54" s="1">
        <f t="shared" si="111"/>
        <v>28.564940261863516</v>
      </c>
      <c r="BJ54" s="1">
        <f t="shared" si="111"/>
        <v>28.85058966448216</v>
      </c>
      <c r="BK54" s="1">
        <f t="shared" si="111"/>
        <v>29.139095561127</v>
      </c>
      <c r="BL54" s="1">
        <f t="shared" si="111"/>
        <v>29.430486516738274</v>
      </c>
      <c r="BM54" s="1">
        <f t="shared" si="111"/>
        <v>29.724791381905657</v>
      </c>
      <c r="BN54" s="1">
        <f t="shared" si="111"/>
        <v>30.022039295724696</v>
      </c>
      <c r="BO54" s="1">
        <f t="shared" si="111"/>
        <v>30.322259688681946</v>
      </c>
      <c r="BP54" s="1">
        <f t="shared" si="111"/>
        <v>30.625482285568744</v>
      </c>
      <c r="BQ54" s="1">
        <f t="shared" si="111"/>
        <v>30.93173710842446</v>
      </c>
      <c r="BR54" s="1">
        <f t="shared" si="111"/>
        <v>31.241054479508694</v>
      </c>
      <c r="BS54" s="1">
        <f t="shared" si="111"/>
        <v>31.553465024303776</v>
      </c>
      <c r="BT54" s="1">
        <f t="shared" si="111"/>
        <v>31.86899967454684</v>
      </c>
      <c r="BU54" s="1">
        <f t="shared" si="111"/>
        <v>32.18768967129232</v>
      </c>
      <c r="BV54" s="1">
        <f t="shared" si="111"/>
        <v>32.50956656800521</v>
      </c>
      <c r="BW54" s="1">
        <f t="shared" si="111"/>
        <v>32.83466223368527</v>
      </c>
      <c r="BX54" s="1">
        <f t="shared" si="111"/>
        <v>32.83466223368527</v>
      </c>
      <c r="BY54" s="1">
        <f t="shared" si="111"/>
        <v>32.83466223368527</v>
      </c>
      <c r="BZ54" s="1">
        <f t="shared" si="111"/>
        <v>32.83466223368528</v>
      </c>
      <c r="CA54" s="1">
        <f t="shared" si="111"/>
        <v>32.83466223368527</v>
      </c>
      <c r="CB54" s="1">
        <f aca="true" t="shared" si="112" ref="CB54:CT54">CB52+CB53</f>
        <v>32.83466223368527</v>
      </c>
      <c r="CC54" s="1">
        <f t="shared" si="112"/>
        <v>32.83466223368527</v>
      </c>
      <c r="CD54" s="1">
        <f t="shared" si="112"/>
        <v>32.83466223368527</v>
      </c>
      <c r="CE54" s="1">
        <f t="shared" si="112"/>
        <v>32.83466223368527</v>
      </c>
      <c r="CF54" s="1">
        <f t="shared" si="112"/>
        <v>32.83466223368527</v>
      </c>
      <c r="CG54" s="1">
        <f t="shared" si="112"/>
        <v>32.834662233685265</v>
      </c>
      <c r="CH54" s="1">
        <f t="shared" si="112"/>
        <v>32.83466223368527</v>
      </c>
      <c r="CI54" s="1">
        <f t="shared" si="112"/>
        <v>32.83466223368527</v>
      </c>
      <c r="CJ54" s="1">
        <f t="shared" si="112"/>
        <v>32.83466223368527</v>
      </c>
      <c r="CK54" s="1">
        <f t="shared" si="112"/>
        <v>32.83466223368527</v>
      </c>
      <c r="CL54" s="1">
        <f t="shared" si="112"/>
        <v>32.83466223368527</v>
      </c>
      <c r="CM54" s="1">
        <f t="shared" si="112"/>
        <v>32.83466223368527</v>
      </c>
      <c r="CN54" s="1">
        <f t="shared" si="112"/>
        <v>32.83466223368527</v>
      </c>
      <c r="CO54" s="1">
        <f t="shared" si="112"/>
        <v>32.83466223368527</v>
      </c>
      <c r="CP54" s="1">
        <f t="shared" si="112"/>
        <v>32.83466223368527</v>
      </c>
      <c r="CQ54" s="1">
        <f t="shared" si="112"/>
        <v>32.83466223368527</v>
      </c>
      <c r="CR54" s="1">
        <f t="shared" si="112"/>
        <v>32.834662233685265</v>
      </c>
      <c r="CS54" s="1">
        <f t="shared" si="112"/>
        <v>32.83466223368527</v>
      </c>
      <c r="CT54" s="1">
        <f t="shared" si="112"/>
        <v>32.83466223368527</v>
      </c>
    </row>
    <row r="55" spans="1:98" ht="12.75">
      <c r="A55" t="s">
        <v>42</v>
      </c>
      <c r="B55" s="1"/>
      <c r="C55" s="1"/>
      <c r="D55" s="9">
        <f aca="true" t="shared" si="113" ref="D55:AI55">C6-D6-D56</f>
        <v>0</v>
      </c>
      <c r="E55" s="9">
        <f t="shared" si="113"/>
        <v>0</v>
      </c>
      <c r="F55" s="9">
        <f t="shared" si="113"/>
        <v>0</v>
      </c>
      <c r="G55" s="9">
        <f t="shared" si="113"/>
        <v>0</v>
      </c>
      <c r="H55" s="9">
        <f t="shared" si="113"/>
        <v>0</v>
      </c>
      <c r="I55" s="9">
        <f t="shared" si="113"/>
        <v>0</v>
      </c>
      <c r="J55" s="9">
        <f t="shared" si="113"/>
        <v>0</v>
      </c>
      <c r="K55" s="9">
        <f t="shared" si="113"/>
        <v>0</v>
      </c>
      <c r="L55" s="9">
        <f t="shared" si="113"/>
        <v>0</v>
      </c>
      <c r="M55" s="9">
        <f t="shared" si="113"/>
        <v>0</v>
      </c>
      <c r="N55" s="9">
        <f t="shared" si="113"/>
        <v>0</v>
      </c>
      <c r="O55" s="9">
        <f t="shared" si="113"/>
        <v>0</v>
      </c>
      <c r="P55" s="9">
        <f t="shared" si="113"/>
        <v>0</v>
      </c>
      <c r="Q55" s="9">
        <f t="shared" si="113"/>
        <v>0</v>
      </c>
      <c r="R55" s="9">
        <f t="shared" si="113"/>
        <v>0</v>
      </c>
      <c r="S55" s="9">
        <f t="shared" si="113"/>
        <v>0</v>
      </c>
      <c r="T55" s="9">
        <f t="shared" si="113"/>
        <v>0</v>
      </c>
      <c r="U55" s="9">
        <f t="shared" si="113"/>
        <v>0</v>
      </c>
      <c r="V55" s="9">
        <f t="shared" si="113"/>
        <v>0</v>
      </c>
      <c r="W55" s="9">
        <f t="shared" si="113"/>
        <v>0</v>
      </c>
      <c r="X55" s="9">
        <f t="shared" si="113"/>
        <v>0</v>
      </c>
      <c r="Y55" s="9">
        <f t="shared" si="113"/>
        <v>0</v>
      </c>
      <c r="Z55" s="9">
        <f t="shared" si="113"/>
        <v>0</v>
      </c>
      <c r="AA55" s="9">
        <f t="shared" si="113"/>
        <v>0</v>
      </c>
      <c r="AB55" s="1">
        <f t="shared" si="113"/>
        <v>0</v>
      </c>
      <c r="AC55" s="1">
        <f t="shared" si="113"/>
        <v>0</v>
      </c>
      <c r="AD55" s="1">
        <f t="shared" si="113"/>
        <v>0</v>
      </c>
      <c r="AE55" s="1">
        <f t="shared" si="113"/>
        <v>0</v>
      </c>
      <c r="AF55" s="1">
        <f t="shared" si="113"/>
        <v>0</v>
      </c>
      <c r="AG55" s="1">
        <f t="shared" si="113"/>
        <v>0</v>
      </c>
      <c r="AH55" s="1">
        <f t="shared" si="113"/>
        <v>0</v>
      </c>
      <c r="AI55" s="1">
        <f t="shared" si="113"/>
        <v>0</v>
      </c>
      <c r="AJ55" s="1">
        <f aca="true" t="shared" si="114" ref="AJ55:BO55">AI6-AJ6-AJ56</f>
        <v>0</v>
      </c>
      <c r="AK55" s="1">
        <f t="shared" si="114"/>
        <v>0</v>
      </c>
      <c r="AL55" s="1">
        <f t="shared" si="114"/>
        <v>0</v>
      </c>
      <c r="AM55" s="1">
        <f t="shared" si="114"/>
        <v>0</v>
      </c>
      <c r="AN55" s="1">
        <f t="shared" si="114"/>
        <v>0</v>
      </c>
      <c r="AO55" s="1">
        <f t="shared" si="114"/>
        <v>0</v>
      </c>
      <c r="AP55" s="1">
        <f t="shared" si="114"/>
        <v>0</v>
      </c>
      <c r="AQ55" s="1">
        <f t="shared" si="114"/>
        <v>0</v>
      </c>
      <c r="AR55" s="1">
        <f t="shared" si="114"/>
        <v>0</v>
      </c>
      <c r="AS55" s="1">
        <f t="shared" si="114"/>
        <v>0</v>
      </c>
      <c r="AT55" s="1">
        <f t="shared" si="114"/>
        <v>0</v>
      </c>
      <c r="AU55" s="1">
        <f t="shared" si="114"/>
        <v>0</v>
      </c>
      <c r="AV55" s="1">
        <f t="shared" si="114"/>
        <v>0</v>
      </c>
      <c r="AW55" s="1">
        <f t="shared" si="114"/>
        <v>0</v>
      </c>
      <c r="AX55" s="1">
        <f t="shared" si="114"/>
        <v>0</v>
      </c>
      <c r="AY55" s="1">
        <f t="shared" si="114"/>
        <v>0</v>
      </c>
      <c r="AZ55" s="1">
        <f t="shared" si="114"/>
        <v>0</v>
      </c>
      <c r="BA55" s="1">
        <f t="shared" si="114"/>
        <v>0</v>
      </c>
      <c r="BB55" s="1">
        <f t="shared" si="114"/>
        <v>0</v>
      </c>
      <c r="BC55" s="1">
        <f t="shared" si="114"/>
        <v>0</v>
      </c>
      <c r="BD55" s="1">
        <f t="shared" si="114"/>
        <v>0</v>
      </c>
      <c r="BE55" s="1">
        <f t="shared" si="114"/>
        <v>0</v>
      </c>
      <c r="BF55" s="1">
        <f t="shared" si="114"/>
        <v>0</v>
      </c>
      <c r="BG55" s="1">
        <f t="shared" si="114"/>
        <v>0</v>
      </c>
      <c r="BH55" s="1">
        <f t="shared" si="114"/>
        <v>0</v>
      </c>
      <c r="BI55" s="1">
        <f t="shared" si="114"/>
        <v>0</v>
      </c>
      <c r="BJ55" s="1">
        <f t="shared" si="114"/>
        <v>0</v>
      </c>
      <c r="BK55" s="1">
        <f t="shared" si="114"/>
        <v>0</v>
      </c>
      <c r="BL55" s="1">
        <f t="shared" si="114"/>
        <v>0</v>
      </c>
      <c r="BM55" s="1">
        <f t="shared" si="114"/>
        <v>0</v>
      </c>
      <c r="BN55" s="1">
        <f t="shared" si="114"/>
        <v>0</v>
      </c>
      <c r="BO55" s="1">
        <f t="shared" si="114"/>
        <v>0</v>
      </c>
      <c r="BP55" s="1">
        <f aca="true" t="shared" si="115" ref="BP55:CT55">BO6-BP6-BP56</f>
        <v>0</v>
      </c>
      <c r="BQ55" s="1">
        <f t="shared" si="115"/>
        <v>0</v>
      </c>
      <c r="BR55" s="1">
        <f t="shared" si="115"/>
        <v>0</v>
      </c>
      <c r="BS55" s="1">
        <f t="shared" si="115"/>
        <v>0</v>
      </c>
      <c r="BT55" s="1">
        <f t="shared" si="115"/>
        <v>0</v>
      </c>
      <c r="BU55" s="1">
        <f t="shared" si="115"/>
        <v>0</v>
      </c>
      <c r="BV55" s="1">
        <f t="shared" si="115"/>
        <v>0</v>
      </c>
      <c r="BW55" s="1">
        <f t="shared" si="115"/>
        <v>0</v>
      </c>
      <c r="BX55" s="1">
        <f t="shared" si="115"/>
        <v>0</v>
      </c>
      <c r="BY55" s="1">
        <f t="shared" si="115"/>
        <v>0</v>
      </c>
      <c r="BZ55" s="1">
        <f t="shared" si="115"/>
        <v>0</v>
      </c>
      <c r="CA55" s="1">
        <f t="shared" si="115"/>
        <v>0</v>
      </c>
      <c r="CB55" s="1">
        <f t="shared" si="115"/>
        <v>0</v>
      </c>
      <c r="CC55" s="1">
        <f t="shared" si="115"/>
        <v>0</v>
      </c>
      <c r="CD55" s="1">
        <f t="shared" si="115"/>
        <v>0</v>
      </c>
      <c r="CE55" s="1">
        <f t="shared" si="115"/>
        <v>0</v>
      </c>
      <c r="CF55" s="1">
        <f t="shared" si="115"/>
        <v>0</v>
      </c>
      <c r="CG55" s="1">
        <f t="shared" si="115"/>
        <v>0</v>
      </c>
      <c r="CH55" s="1">
        <f t="shared" si="115"/>
        <v>0</v>
      </c>
      <c r="CI55" s="1">
        <f t="shared" si="115"/>
        <v>0</v>
      </c>
      <c r="CJ55" s="1">
        <f t="shared" si="115"/>
        <v>0</v>
      </c>
      <c r="CK55" s="1">
        <f t="shared" si="115"/>
        <v>0</v>
      </c>
      <c r="CL55" s="1">
        <f t="shared" si="115"/>
        <v>0</v>
      </c>
      <c r="CM55" s="1">
        <f t="shared" si="115"/>
        <v>0</v>
      </c>
      <c r="CN55" s="1">
        <f t="shared" si="115"/>
        <v>0</v>
      </c>
      <c r="CO55" s="1">
        <f t="shared" si="115"/>
        <v>0</v>
      </c>
      <c r="CP55" s="1">
        <f t="shared" si="115"/>
        <v>0</v>
      </c>
      <c r="CQ55" s="1">
        <f t="shared" si="115"/>
        <v>0</v>
      </c>
      <c r="CR55" s="1">
        <f t="shared" si="115"/>
        <v>0</v>
      </c>
      <c r="CS55" s="1">
        <f t="shared" si="115"/>
        <v>0</v>
      </c>
      <c r="CT55" s="1">
        <f t="shared" si="115"/>
        <v>0</v>
      </c>
    </row>
    <row r="56" spans="1:98" ht="12.75">
      <c r="A56" t="s">
        <v>30</v>
      </c>
      <c r="B56" s="1"/>
      <c r="C56" s="1"/>
      <c r="D56" s="9">
        <f>-D51</f>
        <v>0</v>
      </c>
      <c r="E56" s="9">
        <f aca="true" t="shared" si="116" ref="E56:O56">-E51</f>
        <v>0</v>
      </c>
      <c r="F56" s="9">
        <f t="shared" si="116"/>
        <v>0</v>
      </c>
      <c r="G56" s="9">
        <f t="shared" si="116"/>
        <v>0</v>
      </c>
      <c r="H56" s="9">
        <f t="shared" si="116"/>
        <v>0</v>
      </c>
      <c r="I56" s="9">
        <f t="shared" si="116"/>
        <v>0</v>
      </c>
      <c r="J56" s="9">
        <f t="shared" si="116"/>
        <v>0</v>
      </c>
      <c r="K56" s="9">
        <f t="shared" si="116"/>
        <v>0</v>
      </c>
      <c r="L56" s="9">
        <f t="shared" si="116"/>
        <v>0</v>
      </c>
      <c r="M56" s="9">
        <f t="shared" si="116"/>
        <v>0</v>
      </c>
      <c r="N56" s="9">
        <f t="shared" si="116"/>
        <v>0</v>
      </c>
      <c r="O56" s="9">
        <f t="shared" si="116"/>
        <v>0</v>
      </c>
      <c r="P56" s="9">
        <f aca="true" t="shared" si="117" ref="P56:CA56">-P51</f>
        <v>0</v>
      </c>
      <c r="Q56" s="9">
        <f t="shared" si="117"/>
        <v>0</v>
      </c>
      <c r="R56" s="9">
        <f t="shared" si="117"/>
        <v>0</v>
      </c>
      <c r="S56" s="9">
        <f t="shared" si="117"/>
        <v>0</v>
      </c>
      <c r="T56" s="9">
        <f t="shared" si="117"/>
        <v>0</v>
      </c>
      <c r="U56" s="9">
        <f t="shared" si="117"/>
        <v>0</v>
      </c>
      <c r="V56" s="9">
        <f t="shared" si="117"/>
        <v>0</v>
      </c>
      <c r="W56" s="9">
        <f t="shared" si="117"/>
        <v>0</v>
      </c>
      <c r="X56" s="9">
        <f t="shared" si="117"/>
        <v>0</v>
      </c>
      <c r="Y56" s="9">
        <f t="shared" si="117"/>
        <v>0</v>
      </c>
      <c r="Z56" s="9">
        <f t="shared" si="117"/>
        <v>0</v>
      </c>
      <c r="AA56" s="9">
        <f t="shared" si="117"/>
        <v>0</v>
      </c>
      <c r="AB56" s="1">
        <f t="shared" si="117"/>
        <v>0</v>
      </c>
      <c r="AC56" s="1">
        <f t="shared" si="117"/>
        <v>0</v>
      </c>
      <c r="AD56" s="1">
        <f t="shared" si="117"/>
        <v>0</v>
      </c>
      <c r="AE56" s="1">
        <f t="shared" si="117"/>
        <v>0</v>
      </c>
      <c r="AF56" s="1">
        <f t="shared" si="117"/>
        <v>0</v>
      </c>
      <c r="AG56" s="1">
        <f t="shared" si="117"/>
        <v>0</v>
      </c>
      <c r="AH56" s="1">
        <f t="shared" si="117"/>
        <v>0</v>
      </c>
      <c r="AI56" s="1">
        <f t="shared" si="117"/>
        <v>0</v>
      </c>
      <c r="AJ56" s="1">
        <f t="shared" si="117"/>
        <v>0</v>
      </c>
      <c r="AK56" s="1">
        <f t="shared" si="117"/>
        <v>0</v>
      </c>
      <c r="AL56" s="1">
        <f t="shared" si="117"/>
        <v>0</v>
      </c>
      <c r="AM56" s="1">
        <f t="shared" si="117"/>
        <v>0</v>
      </c>
      <c r="AN56" s="1">
        <f t="shared" si="117"/>
        <v>0</v>
      </c>
      <c r="AO56" s="1">
        <f t="shared" si="117"/>
        <v>0</v>
      </c>
      <c r="AP56" s="1">
        <f t="shared" si="117"/>
        <v>0</v>
      </c>
      <c r="AQ56" s="1">
        <f t="shared" si="117"/>
        <v>0</v>
      </c>
      <c r="AR56" s="1">
        <f t="shared" si="117"/>
        <v>0</v>
      </c>
      <c r="AS56" s="1">
        <f t="shared" si="117"/>
        <v>0</v>
      </c>
      <c r="AT56" s="1">
        <f t="shared" si="117"/>
        <v>0</v>
      </c>
      <c r="AU56" s="1">
        <f t="shared" si="117"/>
        <v>0</v>
      </c>
      <c r="AV56" s="1">
        <f t="shared" si="117"/>
        <v>0</v>
      </c>
      <c r="AW56" s="1">
        <f t="shared" si="117"/>
        <v>0</v>
      </c>
      <c r="AX56" s="1">
        <f t="shared" si="117"/>
        <v>0</v>
      </c>
      <c r="AY56" s="1">
        <f t="shared" si="117"/>
        <v>0</v>
      </c>
      <c r="AZ56" s="1">
        <f t="shared" si="117"/>
        <v>0</v>
      </c>
      <c r="BA56" s="1">
        <f t="shared" si="117"/>
        <v>0</v>
      </c>
      <c r="BB56" s="1">
        <f t="shared" si="117"/>
        <v>0</v>
      </c>
      <c r="BC56" s="1">
        <f t="shared" si="117"/>
        <v>0</v>
      </c>
      <c r="BD56" s="1">
        <f t="shared" si="117"/>
        <v>0</v>
      </c>
      <c r="BE56" s="1">
        <f t="shared" si="117"/>
        <v>0</v>
      </c>
      <c r="BF56" s="1">
        <f t="shared" si="117"/>
        <v>0</v>
      </c>
      <c r="BG56" s="1">
        <f t="shared" si="117"/>
        <v>0</v>
      </c>
      <c r="BH56" s="1">
        <f t="shared" si="117"/>
        <v>0</v>
      </c>
      <c r="BI56" s="1">
        <f t="shared" si="117"/>
        <v>0</v>
      </c>
      <c r="BJ56" s="1">
        <f t="shared" si="117"/>
        <v>0</v>
      </c>
      <c r="BK56" s="1">
        <f t="shared" si="117"/>
        <v>0</v>
      </c>
      <c r="BL56" s="1">
        <f t="shared" si="117"/>
        <v>0</v>
      </c>
      <c r="BM56" s="1">
        <f t="shared" si="117"/>
        <v>0</v>
      </c>
      <c r="BN56" s="1">
        <f t="shared" si="117"/>
        <v>0</v>
      </c>
      <c r="BO56" s="1">
        <f t="shared" si="117"/>
        <v>0</v>
      </c>
      <c r="BP56" s="1">
        <f t="shared" si="117"/>
        <v>0</v>
      </c>
      <c r="BQ56" s="1">
        <f t="shared" si="117"/>
        <v>0</v>
      </c>
      <c r="BR56" s="1">
        <f t="shared" si="117"/>
        <v>0</v>
      </c>
      <c r="BS56" s="1">
        <f t="shared" si="117"/>
        <v>0</v>
      </c>
      <c r="BT56" s="1">
        <f t="shared" si="117"/>
        <v>0</v>
      </c>
      <c r="BU56" s="1">
        <f t="shared" si="117"/>
        <v>0</v>
      </c>
      <c r="BV56" s="1">
        <f t="shared" si="117"/>
        <v>0</v>
      </c>
      <c r="BW56" s="1">
        <f t="shared" si="117"/>
        <v>0</v>
      </c>
      <c r="BX56" s="1">
        <f t="shared" si="117"/>
        <v>0</v>
      </c>
      <c r="BY56" s="1">
        <f t="shared" si="117"/>
        <v>0</v>
      </c>
      <c r="BZ56" s="1">
        <f t="shared" si="117"/>
        <v>0</v>
      </c>
      <c r="CA56" s="1">
        <f t="shared" si="117"/>
        <v>0</v>
      </c>
      <c r="CB56" s="1">
        <f aca="true" t="shared" si="118" ref="CB56:CT56">-CB51</f>
        <v>0</v>
      </c>
      <c r="CC56" s="1">
        <f t="shared" si="118"/>
        <v>0</v>
      </c>
      <c r="CD56" s="1">
        <f t="shared" si="118"/>
        <v>0</v>
      </c>
      <c r="CE56" s="1">
        <f t="shared" si="118"/>
        <v>0</v>
      </c>
      <c r="CF56" s="1">
        <f t="shared" si="118"/>
        <v>0</v>
      </c>
      <c r="CG56" s="1">
        <f t="shared" si="118"/>
        <v>0</v>
      </c>
      <c r="CH56" s="1">
        <f t="shared" si="118"/>
        <v>0</v>
      </c>
      <c r="CI56" s="1">
        <f t="shared" si="118"/>
        <v>0</v>
      </c>
      <c r="CJ56" s="1">
        <f t="shared" si="118"/>
        <v>0</v>
      </c>
      <c r="CK56" s="1">
        <f t="shared" si="118"/>
        <v>0</v>
      </c>
      <c r="CL56" s="1">
        <f t="shared" si="118"/>
        <v>0</v>
      </c>
      <c r="CM56" s="1">
        <f t="shared" si="118"/>
        <v>0</v>
      </c>
      <c r="CN56" s="1">
        <f t="shared" si="118"/>
        <v>0</v>
      </c>
      <c r="CO56" s="1">
        <f t="shared" si="118"/>
        <v>0</v>
      </c>
      <c r="CP56" s="1">
        <f t="shared" si="118"/>
        <v>0</v>
      </c>
      <c r="CQ56" s="1">
        <f t="shared" si="118"/>
        <v>0</v>
      </c>
      <c r="CR56" s="1">
        <f t="shared" si="118"/>
        <v>0</v>
      </c>
      <c r="CS56" s="1">
        <f t="shared" si="118"/>
        <v>0</v>
      </c>
      <c r="CT56" s="1">
        <f t="shared" si="118"/>
        <v>0</v>
      </c>
    </row>
    <row r="57" spans="1:98" ht="12.75">
      <c r="A57" t="s">
        <v>26</v>
      </c>
      <c r="B57" s="4"/>
      <c r="C57" s="4"/>
      <c r="D57" s="29">
        <f aca="true" t="shared" si="119" ref="D57:O57">(C3+C4+C5-C9)-(D3+D4+D5-D9)</f>
        <v>180</v>
      </c>
      <c r="E57" s="29">
        <f t="shared" si="119"/>
        <v>181.80000000000018</v>
      </c>
      <c r="F57" s="29">
        <f t="shared" si="119"/>
        <v>183.61799999999994</v>
      </c>
      <c r="G57" s="29">
        <f t="shared" si="119"/>
        <v>185.45418000000018</v>
      </c>
      <c r="H57" s="29">
        <f t="shared" si="119"/>
        <v>187.30872180000006</v>
      </c>
      <c r="I57" s="29">
        <f t="shared" si="119"/>
        <v>189.18180901799997</v>
      </c>
      <c r="J57" s="29">
        <f t="shared" si="119"/>
        <v>191.07362710818006</v>
      </c>
      <c r="K57" s="29">
        <f t="shared" si="119"/>
        <v>192.9843633792617</v>
      </c>
      <c r="L57" s="29">
        <f t="shared" si="119"/>
        <v>194.91420701305458</v>
      </c>
      <c r="M57" s="29">
        <f t="shared" si="119"/>
        <v>196.86334908318497</v>
      </c>
      <c r="N57" s="29">
        <f t="shared" si="119"/>
        <v>198.83198257401688</v>
      </c>
      <c r="O57" s="29">
        <f t="shared" si="119"/>
        <v>-2371.5528287992497</v>
      </c>
      <c r="P57" s="29">
        <f aca="true" t="shared" si="120" ref="P57:CA57">(O3+O4+O5-O9)-(P3+P4+P5-P9)</f>
        <v>202.82850542375445</v>
      </c>
      <c r="Q57" s="29">
        <f t="shared" si="120"/>
        <v>204.85679047799204</v>
      </c>
      <c r="R57" s="29">
        <f t="shared" si="120"/>
        <v>206.9053583827722</v>
      </c>
      <c r="S57" s="29">
        <f t="shared" si="120"/>
        <v>208.97441196659975</v>
      </c>
      <c r="T57" s="29">
        <f t="shared" si="120"/>
        <v>211.0641560862657</v>
      </c>
      <c r="U57" s="29">
        <f t="shared" si="120"/>
        <v>213.17479764712834</v>
      </c>
      <c r="V57" s="29">
        <f t="shared" si="120"/>
        <v>215.30654562359973</v>
      </c>
      <c r="W57" s="29">
        <f t="shared" si="120"/>
        <v>217.45961107983567</v>
      </c>
      <c r="X57" s="29">
        <f t="shared" si="120"/>
        <v>219.63420719063402</v>
      </c>
      <c r="Y57" s="29">
        <f t="shared" si="120"/>
        <v>221.83054926254044</v>
      </c>
      <c r="Z57" s="29">
        <f t="shared" si="120"/>
        <v>224.04885475516573</v>
      </c>
      <c r="AA57" s="29">
        <f t="shared" si="120"/>
        <v>-2672.325087771272</v>
      </c>
      <c r="AB57" s="16">
        <f t="shared" si="120"/>
        <v>228.55223673574483</v>
      </c>
      <c r="AC57" s="16">
        <f t="shared" si="120"/>
        <v>230.83775910310214</v>
      </c>
      <c r="AD57" s="16">
        <f t="shared" si="120"/>
        <v>233.14613669413302</v>
      </c>
      <c r="AE57" s="16">
        <f t="shared" si="120"/>
        <v>235.47759806107433</v>
      </c>
      <c r="AF57" s="16">
        <f t="shared" si="120"/>
        <v>237.8323740416854</v>
      </c>
      <c r="AG57" s="16">
        <f t="shared" si="120"/>
        <v>240.210697782102</v>
      </c>
      <c r="AH57" s="16">
        <f t="shared" si="120"/>
        <v>242.61280475992294</v>
      </c>
      <c r="AI57" s="16">
        <f t="shared" si="120"/>
        <v>245.0389328075221</v>
      </c>
      <c r="AJ57" s="16">
        <f t="shared" si="120"/>
        <v>247.4893221355976</v>
      </c>
      <c r="AK57" s="16">
        <f t="shared" si="120"/>
        <v>249.96421535695345</v>
      </c>
      <c r="AL57" s="16">
        <f t="shared" si="120"/>
        <v>252.46385751052304</v>
      </c>
      <c r="AM57" s="16">
        <f t="shared" si="120"/>
        <v>-3011.242797550283</v>
      </c>
      <c r="AN57" s="16">
        <f t="shared" si="120"/>
        <v>257.5383810464846</v>
      </c>
      <c r="AO57" s="16">
        <f t="shared" si="120"/>
        <v>260.1137648569493</v>
      </c>
      <c r="AP57" s="16">
        <f t="shared" si="120"/>
        <v>262.7149025055187</v>
      </c>
      <c r="AQ57" s="16">
        <f t="shared" si="120"/>
        <v>265.3420515305743</v>
      </c>
      <c r="AR57" s="16">
        <f t="shared" si="120"/>
        <v>267.9954720458795</v>
      </c>
      <c r="AS57" s="16">
        <f t="shared" si="120"/>
        <v>270.67542676633866</v>
      </c>
      <c r="AT57" s="16">
        <f t="shared" si="120"/>
        <v>273.3821810340021</v>
      </c>
      <c r="AU57" s="16">
        <f t="shared" si="120"/>
        <v>276.1160028443421</v>
      </c>
      <c r="AV57" s="16">
        <f t="shared" si="120"/>
        <v>278.87716287278545</v>
      </c>
      <c r="AW57" s="16">
        <f t="shared" si="120"/>
        <v>281.6659345015132</v>
      </c>
      <c r="AX57" s="16">
        <f t="shared" si="120"/>
        <v>284.4825938465284</v>
      </c>
      <c r="AY57" s="16">
        <f t="shared" si="120"/>
        <v>-3393.143756084274</v>
      </c>
      <c r="AZ57" s="16">
        <f t="shared" si="120"/>
        <v>290.2006939828434</v>
      </c>
      <c r="BA57" s="16">
        <f t="shared" si="120"/>
        <v>293.10270092267183</v>
      </c>
      <c r="BB57" s="16">
        <f t="shared" si="120"/>
        <v>296.03372793189874</v>
      </c>
      <c r="BC57" s="16">
        <f t="shared" si="120"/>
        <v>298.99406521121773</v>
      </c>
      <c r="BD57" s="16">
        <f t="shared" si="120"/>
        <v>301.9840058633299</v>
      </c>
      <c r="BE57" s="16">
        <f t="shared" si="120"/>
        <v>305.00384592196315</v>
      </c>
      <c r="BF57" s="16">
        <f t="shared" si="120"/>
        <v>308.0538843811828</v>
      </c>
      <c r="BG57" s="16">
        <f t="shared" si="120"/>
        <v>311.13442322499463</v>
      </c>
      <c r="BH57" s="16">
        <f t="shared" si="120"/>
        <v>314.2457674572447</v>
      </c>
      <c r="BI57" s="16">
        <f t="shared" si="120"/>
        <v>317.38822513181697</v>
      </c>
      <c r="BJ57" s="16">
        <f t="shared" si="120"/>
        <v>320.5621073831351</v>
      </c>
      <c r="BK57" s="16">
        <f t="shared" si="120"/>
        <v>-3823.479315191766</v>
      </c>
      <c r="BL57" s="16">
        <f t="shared" si="120"/>
        <v>327.0054057415364</v>
      </c>
      <c r="BM57" s="16">
        <f t="shared" si="120"/>
        <v>330.2754597989515</v>
      </c>
      <c r="BN57" s="16">
        <f t="shared" si="120"/>
        <v>333.57821439694135</v>
      </c>
      <c r="BO57" s="16">
        <f t="shared" si="120"/>
        <v>336.9139965409104</v>
      </c>
      <c r="BP57" s="16">
        <f t="shared" si="120"/>
        <v>340.2831365063198</v>
      </c>
      <c r="BQ57" s="16">
        <f t="shared" si="120"/>
        <v>343.6859678713827</v>
      </c>
      <c r="BR57" s="16">
        <f t="shared" si="120"/>
        <v>347.12282755009664</v>
      </c>
      <c r="BS57" s="16">
        <f t="shared" si="120"/>
        <v>350.5940558255975</v>
      </c>
      <c r="BT57" s="16">
        <f t="shared" si="120"/>
        <v>354.09999638385375</v>
      </c>
      <c r="BU57" s="16">
        <f t="shared" si="120"/>
        <v>357.6409963476923</v>
      </c>
      <c r="BV57" s="16">
        <f t="shared" si="120"/>
        <v>361.2174063111691</v>
      </c>
      <c r="BW57" s="16">
        <f t="shared" si="120"/>
        <v>-4013.125384117087</v>
      </c>
      <c r="BX57" s="16">
        <f t="shared" si="120"/>
        <v>364.82958037428125</v>
      </c>
      <c r="BY57" s="16">
        <f t="shared" si="120"/>
        <v>364.8295803742799</v>
      </c>
      <c r="BZ57" s="16">
        <f t="shared" si="120"/>
        <v>364.8295803742808</v>
      </c>
      <c r="CA57" s="16">
        <f t="shared" si="120"/>
        <v>364.8295803742808</v>
      </c>
      <c r="CB57" s="16">
        <f aca="true" t="shared" si="121" ref="CB57:CT57">(CA3+CA4+CA5-CA9)-(CB3+CB4+CB5-CB9)</f>
        <v>364.8295803742808</v>
      </c>
      <c r="CC57" s="16">
        <f t="shared" si="121"/>
        <v>364.8295803742808</v>
      </c>
      <c r="CD57" s="16">
        <f t="shared" si="121"/>
        <v>364.829580374281</v>
      </c>
      <c r="CE57" s="16">
        <f t="shared" si="121"/>
        <v>364.8295803742808</v>
      </c>
      <c r="CF57" s="16">
        <f t="shared" si="121"/>
        <v>364.8295803742808</v>
      </c>
      <c r="CG57" s="16">
        <f t="shared" si="121"/>
        <v>364.8295803742808</v>
      </c>
      <c r="CH57" s="16">
        <f t="shared" si="121"/>
        <v>364.82958037428085</v>
      </c>
      <c r="CI57" s="16">
        <f t="shared" si="121"/>
        <v>-3648.2958037428075</v>
      </c>
      <c r="CJ57" s="16">
        <f t="shared" si="121"/>
        <v>364.8295803742799</v>
      </c>
      <c r="CK57" s="16">
        <f t="shared" si="121"/>
        <v>364.8295803742808</v>
      </c>
      <c r="CL57" s="16">
        <f t="shared" si="121"/>
        <v>364.8295803742808</v>
      </c>
      <c r="CM57" s="16">
        <f t="shared" si="121"/>
        <v>364.8295803742808</v>
      </c>
      <c r="CN57" s="16">
        <f t="shared" si="121"/>
        <v>364.8295803742808</v>
      </c>
      <c r="CO57" s="16">
        <f t="shared" si="121"/>
        <v>364.829580374281</v>
      </c>
      <c r="CP57" s="16">
        <f t="shared" si="121"/>
        <v>364.8295803742808</v>
      </c>
      <c r="CQ57" s="16">
        <f t="shared" si="121"/>
        <v>364.8295803742808</v>
      </c>
      <c r="CR57" s="16">
        <f t="shared" si="121"/>
        <v>364.8295803742808</v>
      </c>
      <c r="CS57" s="16">
        <f t="shared" si="121"/>
        <v>364.82958037428085</v>
      </c>
      <c r="CT57" s="16">
        <f t="shared" si="121"/>
        <v>504.8295803742855</v>
      </c>
    </row>
    <row r="58" spans="1:100" s="6" customFormat="1" ht="12.75">
      <c r="A58" s="6" t="s">
        <v>27</v>
      </c>
      <c r="B58" s="16"/>
      <c r="C58" s="16"/>
      <c r="D58" s="29">
        <f>D54+D55+D57+D56</f>
        <v>196.2</v>
      </c>
      <c r="E58" s="29">
        <f aca="true" t="shared" si="122" ref="E58:O58">E54+E55+E57+E56</f>
        <v>198.16200000000018</v>
      </c>
      <c r="F58" s="29">
        <f t="shared" si="122"/>
        <v>200.14361999999994</v>
      </c>
      <c r="G58" s="29">
        <f t="shared" si="122"/>
        <v>202.14505620000017</v>
      </c>
      <c r="H58" s="29">
        <f t="shared" si="122"/>
        <v>204.16650676200007</v>
      </c>
      <c r="I58" s="29">
        <f t="shared" si="122"/>
        <v>206.20817182961997</v>
      </c>
      <c r="J58" s="29">
        <f t="shared" si="122"/>
        <v>208.27025354791627</v>
      </c>
      <c r="K58" s="29">
        <f t="shared" si="122"/>
        <v>210.35295608339527</v>
      </c>
      <c r="L58" s="29">
        <f t="shared" si="122"/>
        <v>212.45648564422947</v>
      </c>
      <c r="M58" s="29">
        <f t="shared" si="122"/>
        <v>214.5810505006716</v>
      </c>
      <c r="N58" s="29">
        <f t="shared" si="122"/>
        <v>216.7268610056784</v>
      </c>
      <c r="O58" s="29">
        <f t="shared" si="122"/>
        <v>-2353.4790015832714</v>
      </c>
      <c r="P58" s="29">
        <f aca="true" t="shared" si="123" ref="P58:AU58">P54+P55+P57+P56</f>
        <v>221.08307091189238</v>
      </c>
      <c r="Q58" s="29">
        <f t="shared" si="123"/>
        <v>223.29390162101134</v>
      </c>
      <c r="R58" s="29">
        <f t="shared" si="123"/>
        <v>225.52684063722165</v>
      </c>
      <c r="S58" s="29">
        <f t="shared" si="123"/>
        <v>227.78210904359375</v>
      </c>
      <c r="T58" s="29">
        <f t="shared" si="123"/>
        <v>230.05993013402963</v>
      </c>
      <c r="U58" s="29">
        <f t="shared" si="123"/>
        <v>232.3605294353699</v>
      </c>
      <c r="V58" s="29">
        <f t="shared" si="123"/>
        <v>234.6841347297237</v>
      </c>
      <c r="W58" s="29">
        <f t="shared" si="123"/>
        <v>237.03097607702088</v>
      </c>
      <c r="X58" s="29">
        <f t="shared" si="123"/>
        <v>239.40128583779108</v>
      </c>
      <c r="Y58" s="29">
        <f t="shared" si="123"/>
        <v>241.79529869616908</v>
      </c>
      <c r="Z58" s="29">
        <f t="shared" si="123"/>
        <v>244.21325168313064</v>
      </c>
      <c r="AA58" s="29">
        <f t="shared" si="123"/>
        <v>-2651.9590468740275</v>
      </c>
      <c r="AB58" s="16">
        <f t="shared" si="123"/>
        <v>249.12193804196184</v>
      </c>
      <c r="AC58" s="16">
        <f t="shared" si="123"/>
        <v>251.61315742238133</v>
      </c>
      <c r="AD58" s="16">
        <f t="shared" si="123"/>
        <v>254.129288996605</v>
      </c>
      <c r="AE58" s="16">
        <f t="shared" si="123"/>
        <v>256.67058188657103</v>
      </c>
      <c r="AF58" s="16">
        <f t="shared" si="123"/>
        <v>259.23728770543704</v>
      </c>
      <c r="AG58" s="16">
        <f t="shared" si="123"/>
        <v>261.82966058249116</v>
      </c>
      <c r="AH58" s="16">
        <f t="shared" si="123"/>
        <v>264.447957188316</v>
      </c>
      <c r="AI58" s="16">
        <f t="shared" si="123"/>
        <v>267.09243676019906</v>
      </c>
      <c r="AJ58" s="16">
        <f t="shared" si="123"/>
        <v>269.7633611278014</v>
      </c>
      <c r="AK58" s="16">
        <f t="shared" si="123"/>
        <v>272.46099473907924</v>
      </c>
      <c r="AL58" s="16">
        <f t="shared" si="123"/>
        <v>275.1856046864701</v>
      </c>
      <c r="AM58" s="16">
        <f t="shared" si="123"/>
        <v>-2988.2938329025765</v>
      </c>
      <c r="AN58" s="16">
        <f t="shared" si="123"/>
        <v>280.7168353406682</v>
      </c>
      <c r="AO58" s="16">
        <f t="shared" si="123"/>
        <v>283.52400369407474</v>
      </c>
      <c r="AP58" s="16">
        <f t="shared" si="123"/>
        <v>286.35924373101534</v>
      </c>
      <c r="AQ58" s="16">
        <f t="shared" si="123"/>
        <v>289.22283616832595</v>
      </c>
      <c r="AR58" s="16">
        <f t="shared" si="123"/>
        <v>292.1150645300087</v>
      </c>
      <c r="AS58" s="16">
        <f t="shared" si="123"/>
        <v>295.0362151753091</v>
      </c>
      <c r="AT58" s="16">
        <f t="shared" si="123"/>
        <v>297.98657732706226</v>
      </c>
      <c r="AU58" s="16">
        <f t="shared" si="123"/>
        <v>300.96644310033287</v>
      </c>
      <c r="AV58" s="16">
        <f aca="true" t="shared" si="124" ref="AV58:CA58">AV54+AV55+AV57+AV56</f>
        <v>303.97610753133614</v>
      </c>
      <c r="AW58" s="16">
        <f t="shared" si="124"/>
        <v>307.0158686066494</v>
      </c>
      <c r="AX58" s="16">
        <f t="shared" si="124"/>
        <v>310.086027292716</v>
      </c>
      <c r="AY58" s="16">
        <f t="shared" si="124"/>
        <v>-3367.2842883036246</v>
      </c>
      <c r="AZ58" s="16">
        <f t="shared" si="124"/>
        <v>316.31875644129934</v>
      </c>
      <c r="BA58" s="16">
        <f t="shared" si="124"/>
        <v>319.4819440057123</v>
      </c>
      <c r="BB58" s="16">
        <f t="shared" si="124"/>
        <v>322.6767634457696</v>
      </c>
      <c r="BC58" s="16">
        <f t="shared" si="124"/>
        <v>325.90353108022737</v>
      </c>
      <c r="BD58" s="16">
        <f t="shared" si="124"/>
        <v>329.1625663910296</v>
      </c>
      <c r="BE58" s="16">
        <f t="shared" si="124"/>
        <v>332.4541920549398</v>
      </c>
      <c r="BF58" s="16">
        <f t="shared" si="124"/>
        <v>335.7787339754892</v>
      </c>
      <c r="BG58" s="16">
        <f t="shared" si="124"/>
        <v>339.1365213152442</v>
      </c>
      <c r="BH58" s="16">
        <f t="shared" si="124"/>
        <v>342.5278865283967</v>
      </c>
      <c r="BI58" s="16">
        <f t="shared" si="124"/>
        <v>345.9531653936805</v>
      </c>
      <c r="BJ58" s="16">
        <f t="shared" si="124"/>
        <v>349.4126970476173</v>
      </c>
      <c r="BK58" s="16">
        <f t="shared" si="124"/>
        <v>-3794.3402196306392</v>
      </c>
      <c r="BL58" s="16">
        <f t="shared" si="124"/>
        <v>356.43589225827463</v>
      </c>
      <c r="BM58" s="16">
        <f t="shared" si="124"/>
        <v>360.00025118085716</v>
      </c>
      <c r="BN58" s="16">
        <f t="shared" si="124"/>
        <v>363.60025369266606</v>
      </c>
      <c r="BO58" s="16">
        <f t="shared" si="124"/>
        <v>367.2362562295923</v>
      </c>
      <c r="BP58" s="16">
        <f t="shared" si="124"/>
        <v>370.90861879188856</v>
      </c>
      <c r="BQ58" s="16">
        <f t="shared" si="124"/>
        <v>374.6177049798071</v>
      </c>
      <c r="BR58" s="16">
        <f t="shared" si="124"/>
        <v>378.36388202960535</v>
      </c>
      <c r="BS58" s="16">
        <f t="shared" si="124"/>
        <v>382.14752084990124</v>
      </c>
      <c r="BT58" s="16">
        <f t="shared" si="124"/>
        <v>385.9689960584006</v>
      </c>
      <c r="BU58" s="16">
        <f t="shared" si="124"/>
        <v>389.8286860189846</v>
      </c>
      <c r="BV58" s="16">
        <f t="shared" si="124"/>
        <v>393.7269728791743</v>
      </c>
      <c r="BW58" s="16">
        <f t="shared" si="124"/>
        <v>-3980.2907218834016</v>
      </c>
      <c r="BX58" s="16">
        <f t="shared" si="124"/>
        <v>397.6642426079665</v>
      </c>
      <c r="BY58" s="16">
        <f t="shared" si="124"/>
        <v>397.66424260796515</v>
      </c>
      <c r="BZ58" s="16">
        <f t="shared" si="124"/>
        <v>397.66424260796606</v>
      </c>
      <c r="CA58" s="16">
        <f t="shared" si="124"/>
        <v>397.66424260796606</v>
      </c>
      <c r="CB58" s="16">
        <f aca="true" t="shared" si="125" ref="CB58:CT58">CB54+CB55+CB57+CB56</f>
        <v>397.66424260796606</v>
      </c>
      <c r="CC58" s="16">
        <f t="shared" si="125"/>
        <v>397.66424260796606</v>
      </c>
      <c r="CD58" s="16">
        <f t="shared" si="125"/>
        <v>397.6642426079663</v>
      </c>
      <c r="CE58" s="16">
        <f t="shared" si="125"/>
        <v>397.66424260796606</v>
      </c>
      <c r="CF58" s="16">
        <f t="shared" si="125"/>
        <v>397.66424260796606</v>
      </c>
      <c r="CG58" s="16">
        <f t="shared" si="125"/>
        <v>397.66424260796606</v>
      </c>
      <c r="CH58" s="16">
        <f t="shared" si="125"/>
        <v>397.6642426079661</v>
      </c>
      <c r="CI58" s="16">
        <f t="shared" si="125"/>
        <v>-3615.461141509122</v>
      </c>
      <c r="CJ58" s="16">
        <f t="shared" si="125"/>
        <v>397.66424260796515</v>
      </c>
      <c r="CK58" s="16">
        <f t="shared" si="125"/>
        <v>397.66424260796606</v>
      </c>
      <c r="CL58" s="16">
        <f t="shared" si="125"/>
        <v>397.66424260796606</v>
      </c>
      <c r="CM58" s="16">
        <f t="shared" si="125"/>
        <v>397.66424260796606</v>
      </c>
      <c r="CN58" s="16">
        <f t="shared" si="125"/>
        <v>397.66424260796606</v>
      </c>
      <c r="CO58" s="16">
        <f t="shared" si="125"/>
        <v>397.6642426079663</v>
      </c>
      <c r="CP58" s="16">
        <f t="shared" si="125"/>
        <v>397.66424260796606</v>
      </c>
      <c r="CQ58" s="16">
        <f t="shared" si="125"/>
        <v>397.66424260796606</v>
      </c>
      <c r="CR58" s="16">
        <f t="shared" si="125"/>
        <v>397.66424260796606</v>
      </c>
      <c r="CS58" s="16">
        <f t="shared" si="125"/>
        <v>397.6642426079661</v>
      </c>
      <c r="CT58" s="16">
        <f t="shared" si="125"/>
        <v>537.6642426079708</v>
      </c>
      <c r="CV58" s="16">
        <f>SUM(P58:CU58)</f>
        <v>4958.414699362191</v>
      </c>
    </row>
    <row r="59" spans="1:100" s="3" customFormat="1" ht="12.75">
      <c r="A59" s="3" t="s">
        <v>50</v>
      </c>
      <c r="B59" s="4"/>
      <c r="C59" s="4"/>
      <c r="D59" s="30">
        <f>D58+D41</f>
        <v>196.2</v>
      </c>
      <c r="E59" s="30">
        <f aca="true" t="shared" si="126" ref="E59:BP59">E58+E41</f>
        <v>198.16200000000018</v>
      </c>
      <c r="F59" s="30">
        <f t="shared" si="126"/>
        <v>200.14361999999994</v>
      </c>
      <c r="G59" s="30">
        <f t="shared" si="126"/>
        <v>202.14505620000017</v>
      </c>
      <c r="H59" s="30">
        <f t="shared" si="126"/>
        <v>204.16650676200007</v>
      </c>
      <c r="I59" s="30">
        <f t="shared" si="126"/>
        <v>206.20817182961997</v>
      </c>
      <c r="J59" s="30">
        <f t="shared" si="126"/>
        <v>208.27025354791627</v>
      </c>
      <c r="K59" s="30">
        <f t="shared" si="126"/>
        <v>210.35295608339527</v>
      </c>
      <c r="L59" s="30">
        <f t="shared" si="126"/>
        <v>212.45648564422947</v>
      </c>
      <c r="M59" s="30">
        <f t="shared" si="126"/>
        <v>214.5810505006716</v>
      </c>
      <c r="N59" s="30">
        <f t="shared" si="126"/>
        <v>216.7268610056784</v>
      </c>
      <c r="O59" s="30">
        <f t="shared" si="126"/>
        <v>218.89412961573498</v>
      </c>
      <c r="P59" s="30">
        <f t="shared" si="126"/>
        <v>221.08307091189238</v>
      </c>
      <c r="Q59" s="30">
        <f t="shared" si="126"/>
        <v>223.29390162101134</v>
      </c>
      <c r="R59" s="30">
        <f t="shared" si="126"/>
        <v>225.52684063722165</v>
      </c>
      <c r="S59" s="30">
        <f t="shared" si="126"/>
        <v>227.78210904359375</v>
      </c>
      <c r="T59" s="30">
        <f t="shared" si="126"/>
        <v>230.05993013402963</v>
      </c>
      <c r="U59" s="30">
        <f t="shared" si="126"/>
        <v>232.3605294353699</v>
      </c>
      <c r="V59" s="30">
        <f t="shared" si="126"/>
        <v>234.6841347297237</v>
      </c>
      <c r="W59" s="30">
        <f t="shared" si="126"/>
        <v>237.03097607702088</v>
      </c>
      <c r="X59" s="30">
        <f t="shared" si="126"/>
        <v>239.40128583779108</v>
      </c>
      <c r="Y59" s="30">
        <f t="shared" si="126"/>
        <v>241.79529869616908</v>
      </c>
      <c r="Z59" s="30">
        <f t="shared" si="126"/>
        <v>244.21325168313064</v>
      </c>
      <c r="AA59" s="30">
        <f t="shared" si="126"/>
        <v>246.6553841999621</v>
      </c>
      <c r="AB59" s="30">
        <f t="shared" si="126"/>
        <v>249.12193804196184</v>
      </c>
      <c r="AC59" s="30">
        <f t="shared" si="126"/>
        <v>251.61315742238133</v>
      </c>
      <c r="AD59" s="30">
        <f t="shared" si="126"/>
        <v>254.129288996605</v>
      </c>
      <c r="AE59" s="30">
        <f t="shared" si="126"/>
        <v>256.67058188657103</v>
      </c>
      <c r="AF59" s="30">
        <f t="shared" si="126"/>
        <v>259.23728770543704</v>
      </c>
      <c r="AG59" s="30">
        <f t="shared" si="126"/>
        <v>261.82966058249116</v>
      </c>
      <c r="AH59" s="30">
        <f t="shared" si="126"/>
        <v>264.447957188316</v>
      </c>
      <c r="AI59" s="30">
        <f t="shared" si="126"/>
        <v>267.09243676019906</v>
      </c>
      <c r="AJ59" s="30">
        <f t="shared" si="126"/>
        <v>269.7633611278014</v>
      </c>
      <c r="AK59" s="30">
        <f t="shared" si="126"/>
        <v>272.46099473907924</v>
      </c>
      <c r="AL59" s="30">
        <f t="shared" si="126"/>
        <v>275.1856046864701</v>
      </c>
      <c r="AM59" s="30">
        <f t="shared" si="126"/>
        <v>277.9374607333343</v>
      </c>
      <c r="AN59" s="30">
        <f t="shared" si="126"/>
        <v>280.7168353406682</v>
      </c>
      <c r="AO59" s="30">
        <f t="shared" si="126"/>
        <v>283.52400369407474</v>
      </c>
      <c r="AP59" s="30">
        <f t="shared" si="126"/>
        <v>286.35924373101534</v>
      </c>
      <c r="AQ59" s="30">
        <f t="shared" si="126"/>
        <v>289.22283616832595</v>
      </c>
      <c r="AR59" s="30">
        <f t="shared" si="126"/>
        <v>292.1150645300087</v>
      </c>
      <c r="AS59" s="30">
        <f t="shared" si="126"/>
        <v>295.0362151753091</v>
      </c>
      <c r="AT59" s="30">
        <f t="shared" si="126"/>
        <v>297.98657732706226</v>
      </c>
      <c r="AU59" s="30">
        <f t="shared" si="126"/>
        <v>300.96644310033287</v>
      </c>
      <c r="AV59" s="30">
        <f t="shared" si="126"/>
        <v>303.97610753133614</v>
      </c>
      <c r="AW59" s="30">
        <f t="shared" si="126"/>
        <v>307.0158686066494</v>
      </c>
      <c r="AX59" s="30">
        <f t="shared" si="126"/>
        <v>310.086027292716</v>
      </c>
      <c r="AY59" s="30">
        <f t="shared" si="126"/>
        <v>313.18688756564325</v>
      </c>
      <c r="AZ59" s="30">
        <f t="shared" si="126"/>
        <v>316.31875644129934</v>
      </c>
      <c r="BA59" s="30">
        <f t="shared" si="126"/>
        <v>319.4819440057123</v>
      </c>
      <c r="BB59" s="30">
        <f t="shared" si="126"/>
        <v>322.6767634457696</v>
      </c>
      <c r="BC59" s="30">
        <f t="shared" si="126"/>
        <v>325.90353108022737</v>
      </c>
      <c r="BD59" s="30">
        <f t="shared" si="126"/>
        <v>329.1625663910296</v>
      </c>
      <c r="BE59" s="30">
        <f t="shared" si="126"/>
        <v>332.4541920549398</v>
      </c>
      <c r="BF59" s="30">
        <f t="shared" si="126"/>
        <v>335.7787339754892</v>
      </c>
      <c r="BG59" s="30">
        <f t="shared" si="126"/>
        <v>339.1365213152442</v>
      </c>
      <c r="BH59" s="30">
        <f t="shared" si="126"/>
        <v>342.5278865283967</v>
      </c>
      <c r="BI59" s="30">
        <f t="shared" si="126"/>
        <v>345.9531653936805</v>
      </c>
      <c r="BJ59" s="30">
        <f t="shared" si="126"/>
        <v>349.4126970476173</v>
      </c>
      <c r="BK59" s="30">
        <f t="shared" si="126"/>
        <v>352.90682401809454</v>
      </c>
      <c r="BL59" s="30">
        <f t="shared" si="126"/>
        <v>356.43589225827463</v>
      </c>
      <c r="BM59" s="30">
        <f t="shared" si="126"/>
        <v>360.00025118085716</v>
      </c>
      <c r="BN59" s="30">
        <f t="shared" si="126"/>
        <v>363.60025369266606</v>
      </c>
      <c r="BO59" s="30">
        <f t="shared" si="126"/>
        <v>367.2362562295923</v>
      </c>
      <c r="BP59" s="30">
        <f t="shared" si="126"/>
        <v>370.90861879188856</v>
      </c>
      <c r="BQ59" s="30">
        <f aca="true" t="shared" si="127" ref="BQ59:CT59">BQ58+BQ41</f>
        <v>374.6177049798071</v>
      </c>
      <c r="BR59" s="30">
        <f t="shared" si="127"/>
        <v>378.36388202960535</v>
      </c>
      <c r="BS59" s="30">
        <f t="shared" si="127"/>
        <v>382.14752084990124</v>
      </c>
      <c r="BT59" s="30">
        <f t="shared" si="127"/>
        <v>385.9689960584006</v>
      </c>
      <c r="BU59" s="30">
        <f t="shared" si="127"/>
        <v>389.8286860189846</v>
      </c>
      <c r="BV59" s="30">
        <f t="shared" si="127"/>
        <v>393.7269728791743</v>
      </c>
      <c r="BW59" s="30">
        <f t="shared" si="127"/>
        <v>397.664242607967</v>
      </c>
      <c r="BX59" s="30">
        <f t="shared" si="127"/>
        <v>397.6642426079665</v>
      </c>
      <c r="BY59" s="30">
        <f t="shared" si="127"/>
        <v>397.66424260796515</v>
      </c>
      <c r="BZ59" s="30">
        <f t="shared" si="127"/>
        <v>397.66424260796606</v>
      </c>
      <c r="CA59" s="30">
        <f t="shared" si="127"/>
        <v>397.66424260796606</v>
      </c>
      <c r="CB59" s="30">
        <f t="shared" si="127"/>
        <v>397.66424260796606</v>
      </c>
      <c r="CC59" s="30">
        <f t="shared" si="127"/>
        <v>397.66424260796606</v>
      </c>
      <c r="CD59" s="30">
        <f t="shared" si="127"/>
        <v>397.6642426079663</v>
      </c>
      <c r="CE59" s="30">
        <f t="shared" si="127"/>
        <v>397.66424260796606</v>
      </c>
      <c r="CF59" s="30">
        <f t="shared" si="127"/>
        <v>397.66424260796606</v>
      </c>
      <c r="CG59" s="30">
        <f t="shared" si="127"/>
        <v>397.66424260796606</v>
      </c>
      <c r="CH59" s="30">
        <f t="shared" si="127"/>
        <v>397.6642426079661</v>
      </c>
      <c r="CI59" s="30">
        <f t="shared" si="127"/>
        <v>397.6642426079661</v>
      </c>
      <c r="CJ59" s="30">
        <f t="shared" si="127"/>
        <v>397.66424260796515</v>
      </c>
      <c r="CK59" s="30">
        <f t="shared" si="127"/>
        <v>397.66424260796606</v>
      </c>
      <c r="CL59" s="30">
        <f t="shared" si="127"/>
        <v>397.66424260796606</v>
      </c>
      <c r="CM59" s="30">
        <f t="shared" si="127"/>
        <v>397.66424260796606</v>
      </c>
      <c r="CN59" s="30">
        <f t="shared" si="127"/>
        <v>397.66424260796606</v>
      </c>
      <c r="CO59" s="30">
        <f t="shared" si="127"/>
        <v>397.6642426079663</v>
      </c>
      <c r="CP59" s="30">
        <f t="shared" si="127"/>
        <v>397.66424260796606</v>
      </c>
      <c r="CQ59" s="30">
        <f t="shared" si="127"/>
        <v>397.66424260796606</v>
      </c>
      <c r="CR59" s="30">
        <f t="shared" si="127"/>
        <v>397.66424260796606</v>
      </c>
      <c r="CS59" s="30">
        <f t="shared" si="127"/>
        <v>397.6642426079661</v>
      </c>
      <c r="CT59" s="30">
        <f t="shared" si="127"/>
        <v>537.6642426079708</v>
      </c>
      <c r="CV59" s="4"/>
    </row>
    <row r="60" spans="1:100" s="32" customFormat="1" ht="10.5">
      <c r="A60" s="32" t="s">
        <v>49</v>
      </c>
      <c r="B60" s="33"/>
      <c r="C60" s="33"/>
      <c r="D60" s="34">
        <f>D41</f>
        <v>0</v>
      </c>
      <c r="E60" s="34">
        <f aca="true" t="shared" si="128" ref="E60:BP60">E41</f>
        <v>0</v>
      </c>
      <c r="F60" s="34">
        <f t="shared" si="128"/>
        <v>0</v>
      </c>
      <c r="G60" s="34">
        <f t="shared" si="128"/>
        <v>0</v>
      </c>
      <c r="H60" s="34">
        <f t="shared" si="128"/>
        <v>0</v>
      </c>
      <c r="I60" s="34">
        <f t="shared" si="128"/>
        <v>0</v>
      </c>
      <c r="J60" s="34">
        <f t="shared" si="128"/>
        <v>0</v>
      </c>
      <c r="K60" s="34">
        <f t="shared" si="128"/>
        <v>0</v>
      </c>
      <c r="L60" s="34">
        <f t="shared" si="128"/>
        <v>0</v>
      </c>
      <c r="M60" s="34">
        <f t="shared" si="128"/>
        <v>0</v>
      </c>
      <c r="N60" s="34">
        <f t="shared" si="128"/>
        <v>0</v>
      </c>
      <c r="O60" s="34">
        <f t="shared" si="128"/>
        <v>2572.3731311990064</v>
      </c>
      <c r="P60" s="34">
        <f t="shared" si="128"/>
        <v>0</v>
      </c>
      <c r="Q60" s="34">
        <f t="shared" si="128"/>
        <v>0</v>
      </c>
      <c r="R60" s="34">
        <f t="shared" si="128"/>
        <v>0</v>
      </c>
      <c r="S60" s="34">
        <f t="shared" si="128"/>
        <v>0</v>
      </c>
      <c r="T60" s="34">
        <f t="shared" si="128"/>
        <v>0</v>
      </c>
      <c r="U60" s="34">
        <f t="shared" si="128"/>
        <v>0</v>
      </c>
      <c r="V60" s="34">
        <f t="shared" si="128"/>
        <v>0</v>
      </c>
      <c r="W60" s="34">
        <f t="shared" si="128"/>
        <v>0</v>
      </c>
      <c r="X60" s="34">
        <f t="shared" si="128"/>
        <v>0</v>
      </c>
      <c r="Y60" s="34">
        <f t="shared" si="128"/>
        <v>0</v>
      </c>
      <c r="Z60" s="34">
        <f t="shared" si="128"/>
        <v>0</v>
      </c>
      <c r="AA60" s="34">
        <f t="shared" si="128"/>
        <v>2898.6144310739896</v>
      </c>
      <c r="AB60" s="34">
        <f t="shared" si="128"/>
        <v>0</v>
      </c>
      <c r="AC60" s="34">
        <f t="shared" si="128"/>
        <v>0</v>
      </c>
      <c r="AD60" s="34">
        <f t="shared" si="128"/>
        <v>0</v>
      </c>
      <c r="AE60" s="34">
        <f t="shared" si="128"/>
        <v>0</v>
      </c>
      <c r="AF60" s="34">
        <f t="shared" si="128"/>
        <v>0</v>
      </c>
      <c r="AG60" s="34">
        <f t="shared" si="128"/>
        <v>0</v>
      </c>
      <c r="AH60" s="34">
        <f t="shared" si="128"/>
        <v>0</v>
      </c>
      <c r="AI60" s="34">
        <f t="shared" si="128"/>
        <v>0</v>
      </c>
      <c r="AJ60" s="34">
        <f t="shared" si="128"/>
        <v>0</v>
      </c>
      <c r="AK60" s="34">
        <f t="shared" si="128"/>
        <v>0</v>
      </c>
      <c r="AL60" s="34">
        <f t="shared" si="128"/>
        <v>0</v>
      </c>
      <c r="AM60" s="34">
        <f t="shared" si="128"/>
        <v>3266.231293635911</v>
      </c>
      <c r="AN60" s="34">
        <f t="shared" si="128"/>
        <v>0</v>
      </c>
      <c r="AO60" s="34">
        <f t="shared" si="128"/>
        <v>0</v>
      </c>
      <c r="AP60" s="34">
        <f t="shared" si="128"/>
        <v>0</v>
      </c>
      <c r="AQ60" s="34">
        <f t="shared" si="128"/>
        <v>0</v>
      </c>
      <c r="AR60" s="34">
        <f t="shared" si="128"/>
        <v>0</v>
      </c>
      <c r="AS60" s="34">
        <f t="shared" si="128"/>
        <v>0</v>
      </c>
      <c r="AT60" s="34">
        <f t="shared" si="128"/>
        <v>0</v>
      </c>
      <c r="AU60" s="34">
        <f t="shared" si="128"/>
        <v>0</v>
      </c>
      <c r="AV60" s="34">
        <f t="shared" si="128"/>
        <v>0</v>
      </c>
      <c r="AW60" s="34">
        <f t="shared" si="128"/>
        <v>0</v>
      </c>
      <c r="AX60" s="34">
        <f t="shared" si="128"/>
        <v>0</v>
      </c>
      <c r="AY60" s="34">
        <f t="shared" si="128"/>
        <v>3680.471175869268</v>
      </c>
      <c r="AZ60" s="34">
        <f t="shared" si="128"/>
        <v>0</v>
      </c>
      <c r="BA60" s="34">
        <f t="shared" si="128"/>
        <v>0</v>
      </c>
      <c r="BB60" s="34">
        <f t="shared" si="128"/>
        <v>0</v>
      </c>
      <c r="BC60" s="34">
        <f t="shared" si="128"/>
        <v>0</v>
      </c>
      <c r="BD60" s="34">
        <f t="shared" si="128"/>
        <v>0</v>
      </c>
      <c r="BE60" s="34">
        <f t="shared" si="128"/>
        <v>0</v>
      </c>
      <c r="BF60" s="34">
        <f t="shared" si="128"/>
        <v>0</v>
      </c>
      <c r="BG60" s="34">
        <f t="shared" si="128"/>
        <v>0</v>
      </c>
      <c r="BH60" s="34">
        <f t="shared" si="128"/>
        <v>0</v>
      </c>
      <c r="BI60" s="34">
        <f t="shared" si="128"/>
        <v>0</v>
      </c>
      <c r="BJ60" s="34">
        <f t="shared" si="128"/>
        <v>0</v>
      </c>
      <c r="BK60" s="34">
        <f t="shared" si="128"/>
        <v>4147.247043648734</v>
      </c>
      <c r="BL60" s="34">
        <f t="shared" si="128"/>
        <v>0</v>
      </c>
      <c r="BM60" s="34">
        <f t="shared" si="128"/>
        <v>0</v>
      </c>
      <c r="BN60" s="34">
        <f t="shared" si="128"/>
        <v>0</v>
      </c>
      <c r="BO60" s="34">
        <f t="shared" si="128"/>
        <v>0</v>
      </c>
      <c r="BP60" s="34">
        <f t="shared" si="128"/>
        <v>0</v>
      </c>
      <c r="BQ60" s="34">
        <f aca="true" t="shared" si="129" ref="BQ60:CT60">BQ41</f>
        <v>0</v>
      </c>
      <c r="BR60" s="34">
        <f t="shared" si="129"/>
        <v>0</v>
      </c>
      <c r="BS60" s="34">
        <f t="shared" si="129"/>
        <v>0</v>
      </c>
      <c r="BT60" s="34">
        <f t="shared" si="129"/>
        <v>0</v>
      </c>
      <c r="BU60" s="34">
        <f t="shared" si="129"/>
        <v>0</v>
      </c>
      <c r="BV60" s="34">
        <f t="shared" si="129"/>
        <v>0</v>
      </c>
      <c r="BW60" s="34">
        <f t="shared" si="129"/>
        <v>4377.954964491369</v>
      </c>
      <c r="BX60" s="34">
        <f t="shared" si="129"/>
        <v>0</v>
      </c>
      <c r="BY60" s="34">
        <f t="shared" si="129"/>
        <v>0</v>
      </c>
      <c r="BZ60" s="34">
        <f t="shared" si="129"/>
        <v>0</v>
      </c>
      <c r="CA60" s="34">
        <f t="shared" si="129"/>
        <v>0</v>
      </c>
      <c r="CB60" s="34">
        <f t="shared" si="129"/>
        <v>0</v>
      </c>
      <c r="CC60" s="34">
        <f t="shared" si="129"/>
        <v>0</v>
      </c>
      <c r="CD60" s="34">
        <f t="shared" si="129"/>
        <v>0</v>
      </c>
      <c r="CE60" s="34">
        <f t="shared" si="129"/>
        <v>0</v>
      </c>
      <c r="CF60" s="34">
        <f t="shared" si="129"/>
        <v>0</v>
      </c>
      <c r="CG60" s="34">
        <f t="shared" si="129"/>
        <v>0</v>
      </c>
      <c r="CH60" s="34">
        <f t="shared" si="129"/>
        <v>0</v>
      </c>
      <c r="CI60" s="34">
        <f t="shared" si="129"/>
        <v>4013.1253841170883</v>
      </c>
      <c r="CJ60" s="34">
        <f t="shared" si="129"/>
        <v>0</v>
      </c>
      <c r="CK60" s="34">
        <f t="shared" si="129"/>
        <v>0</v>
      </c>
      <c r="CL60" s="34">
        <f t="shared" si="129"/>
        <v>0</v>
      </c>
      <c r="CM60" s="34">
        <f t="shared" si="129"/>
        <v>0</v>
      </c>
      <c r="CN60" s="34">
        <f t="shared" si="129"/>
        <v>0</v>
      </c>
      <c r="CO60" s="34">
        <f t="shared" si="129"/>
        <v>0</v>
      </c>
      <c r="CP60" s="34">
        <f t="shared" si="129"/>
        <v>0</v>
      </c>
      <c r="CQ60" s="34">
        <f t="shared" si="129"/>
        <v>0</v>
      </c>
      <c r="CR60" s="34">
        <f t="shared" si="129"/>
        <v>0</v>
      </c>
      <c r="CS60" s="34">
        <f t="shared" si="129"/>
        <v>0</v>
      </c>
      <c r="CT60" s="34">
        <f t="shared" si="129"/>
        <v>0</v>
      </c>
      <c r="CV60" s="33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