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9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<sst xmlns="http://schemas.openxmlformats.org/spreadsheetml/2006/main" count="15" uniqueCount="8">
  <si>
    <t>Compounded Value of $ 100 of 1925</t>
  </si>
  <si>
    <t>T-Bills</t>
  </si>
  <si>
    <t>T-Bonds</t>
  </si>
  <si>
    <t>Premium sobre... desde... hasta 2003</t>
  </si>
  <si>
    <t>Acciones</t>
  </si>
  <si>
    <t xml:space="preserve"> Inflación</t>
  </si>
  <si>
    <t>Rentabilidad diferencial desde ... hasta 2003 de la renta variable USA sobre T.Bills, T.Bonds e inflación</t>
  </si>
  <si>
    <t>Rentabilidad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</si>
</sst>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  <numFmt numFmtId="196" formatCode="#,##0.0"/>
  </numFmts>
  <fonts count="15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.25"/>
      <name val="Tms Rmn"/>
      <family val="0"/>
    </font>
    <font>
      <b/>
      <sz val="10"/>
      <name val="Tms Rmn"/>
      <family val="0"/>
    </font>
    <font>
      <sz val="8"/>
      <name val="Arial Narrow"/>
      <family val="2"/>
    </font>
    <font>
      <b/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9" fontId="6" fillId="0" borderId="0" xfId="21" applyNumberFormat="1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4" fontId="6" fillId="0" borderId="0" xfId="19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/>
    </xf>
    <xf numFmtId="196" fontId="11" fillId="0" borderId="4" xfId="19" applyNumberFormat="1" applyFont="1" applyBorder="1" applyAlignment="1">
      <alignment/>
    </xf>
    <xf numFmtId="9" fontId="11" fillId="0" borderId="0" xfId="21" applyNumberFormat="1" applyFont="1" applyAlignment="1">
      <alignment/>
    </xf>
    <xf numFmtId="3" fontId="11" fillId="0" borderId="4" xfId="19" applyNumberFormat="1" applyFont="1" applyBorder="1" applyAlignment="1">
      <alignment/>
    </xf>
    <xf numFmtId="10" fontId="11" fillId="0" borderId="4" xfId="21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'24.9'!$J$2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'24.9'!$J$3:$J$80</c:f>
              <c:numCache/>
            </c:numRef>
          </c:yVal>
          <c:smooth val="0"/>
        </c:ser>
        <c:ser>
          <c:idx val="1"/>
          <c:order val="1"/>
          <c:tx>
            <c:strRef>
              <c:f>'24.9'!$K$2</c:f>
              <c:strCache>
                <c:ptCount val="1"/>
                <c:pt idx="0">
                  <c:v>T-Bonds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'24.9'!$K$3:$K$80</c:f>
              <c:numCache/>
            </c:numRef>
          </c:yVal>
          <c:smooth val="0"/>
        </c:ser>
        <c:ser>
          <c:idx val="2"/>
          <c:order val="2"/>
          <c:tx>
            <c:strRef>
              <c:f>'24.9'!$L$2</c:f>
              <c:strCache>
                <c:ptCount val="1"/>
                <c:pt idx="0">
                  <c:v> Inflación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'24.9'!$L$3:$L$80</c:f>
              <c:numCache/>
            </c:numRef>
          </c:yVal>
          <c:smooth val="0"/>
        </c:ser>
        <c:axId val="38350123"/>
        <c:axId val="9606788"/>
      </c:scatterChart>
      <c:valAx>
        <c:axId val="38350123"/>
        <c:scaling>
          <c:orientation val="minMax"/>
          <c:max val="2003"/>
          <c:min val="193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9606788"/>
        <c:crosses val="autoZero"/>
        <c:crossBetween val="midCat"/>
        <c:dispUnits/>
        <c:majorUnit val="5"/>
      </c:valAx>
      <c:valAx>
        <c:axId val="9606788"/>
        <c:scaling>
          <c:orientation val="minMax"/>
          <c:max val="0.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350123"/>
        <c:crosses val="autoZero"/>
        <c:crossBetween val="midCat"/>
        <c:dispUnits/>
        <c:majorUnit val="0.02"/>
        <c:minorUnit val="0.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59175"/>
          <c:w val="0.25975"/>
          <c:h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'[1]Sheet1'!$S$5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'[1]Sheet1'!$S$6:$S$83</c:f>
              <c:numCache>
                <c:ptCount val="78"/>
                <c:pt idx="7">
                  <c:v>0.3487791431755714</c:v>
                </c:pt>
                <c:pt idx="8">
                  <c:v>0.32768255980445465</c:v>
                </c:pt>
                <c:pt idx="9">
                  <c:v>0.33499208100092953</c:v>
                </c:pt>
                <c:pt idx="10">
                  <c:v>0.3429205299903884</c:v>
                </c:pt>
                <c:pt idx="11">
                  <c:v>0.36163773171504104</c:v>
                </c:pt>
                <c:pt idx="12">
                  <c:v>0.3490614075234073</c:v>
                </c:pt>
                <c:pt idx="13">
                  <c:v>0.34666834759207865</c:v>
                </c:pt>
                <c:pt idx="14">
                  <c:v>0.33511905827962424</c:v>
                </c:pt>
                <c:pt idx="15">
                  <c:v>0.29491162970173507</c:v>
                </c:pt>
                <c:pt idx="16">
                  <c:v>0.2890735794453262</c:v>
                </c:pt>
                <c:pt idx="17">
                  <c:v>0.2564987632632086</c:v>
                </c:pt>
                <c:pt idx="18">
                  <c:v>0.2546798881820951</c:v>
                </c:pt>
                <c:pt idx="19">
                  <c:v>0.23930836545716028</c:v>
                </c:pt>
                <c:pt idx="20">
                  <c:v>0.23146225058191333</c:v>
                </c:pt>
                <c:pt idx="21">
                  <c:v>0.17955917904072122</c:v>
                </c:pt>
                <c:pt idx="22">
                  <c:v>0.16527784317459024</c:v>
                </c:pt>
                <c:pt idx="23">
                  <c:v>0.16508540853482817</c:v>
                </c:pt>
                <c:pt idx="24">
                  <c:v>0.1611041747165824</c:v>
                </c:pt>
                <c:pt idx="25">
                  <c:v>0.1342778417229655</c:v>
                </c:pt>
                <c:pt idx="26">
                  <c:v>0.13404216417895448</c:v>
                </c:pt>
                <c:pt idx="27">
                  <c:v>0.14270596849622108</c:v>
                </c:pt>
                <c:pt idx="28">
                  <c:v>0.18587395968475218</c:v>
                </c:pt>
                <c:pt idx="29">
                  <c:v>0.18119608040891935</c:v>
                </c:pt>
                <c:pt idx="30">
                  <c:v>0.1628560731307112</c:v>
                </c:pt>
                <c:pt idx="31">
                  <c:v>0.18507411848590102</c:v>
                </c:pt>
                <c:pt idx="32">
                  <c:v>0.19568257629811264</c:v>
                </c:pt>
                <c:pt idx="33">
                  <c:v>0.19792123826299074</c:v>
                </c:pt>
                <c:pt idx="34">
                  <c:v>0.20433885500967908</c:v>
                </c:pt>
                <c:pt idx="35">
                  <c:v>0.20553552166636954</c:v>
                </c:pt>
                <c:pt idx="36">
                  <c:v>0.22206018103207964</c:v>
                </c:pt>
                <c:pt idx="37">
                  <c:v>0.21543516193973533</c:v>
                </c:pt>
                <c:pt idx="38">
                  <c:v>0.1770024924494944</c:v>
                </c:pt>
                <c:pt idx="39">
                  <c:v>0.1658582045001091</c:v>
                </c:pt>
                <c:pt idx="40">
                  <c:v>0.17972080198648865</c:v>
                </c:pt>
                <c:pt idx="41">
                  <c:v>0.1674201116287341</c:v>
                </c:pt>
                <c:pt idx="42">
                  <c:v>0.1315000228136862</c:v>
                </c:pt>
                <c:pt idx="43">
                  <c:v>0.1444866545163716</c:v>
                </c:pt>
                <c:pt idx="44">
                  <c:v>0.14203916361342034</c:v>
                </c:pt>
                <c:pt idx="45">
                  <c:v>0.12948769139274288</c:v>
                </c:pt>
                <c:pt idx="46">
                  <c:v>0.1194948204363315</c:v>
                </c:pt>
                <c:pt idx="47">
                  <c:v>0.134591664344829</c:v>
                </c:pt>
                <c:pt idx="48">
                  <c:v>0.16531089229421972</c:v>
                </c:pt>
                <c:pt idx="49">
                  <c:v>0.19728232589644493</c:v>
                </c:pt>
                <c:pt idx="50">
                  <c:v>0.1976828675204584</c:v>
                </c:pt>
                <c:pt idx="51">
                  <c:v>0.194890678472716</c:v>
                </c:pt>
                <c:pt idx="52">
                  <c:v>0.1939195105077247</c:v>
                </c:pt>
                <c:pt idx="53">
                  <c:v>0.1920800819681439</c:v>
                </c:pt>
                <c:pt idx="54">
                  <c:v>0.20678682635882673</c:v>
                </c:pt>
                <c:pt idx="55">
                  <c:v>0.21156784464773679</c:v>
                </c:pt>
                <c:pt idx="56">
                  <c:v>0.21304960429179134</c:v>
                </c:pt>
                <c:pt idx="57">
                  <c:v>0.19984937550287435</c:v>
                </c:pt>
                <c:pt idx="58">
                  <c:v>0.14963910065368755</c:v>
                </c:pt>
                <c:pt idx="59">
                  <c:v>0.14224256903066831</c:v>
                </c:pt>
                <c:pt idx="60">
                  <c:v>0.1395870676117399</c:v>
                </c:pt>
                <c:pt idx="61">
                  <c:v>0.12253184801421126</c:v>
                </c:pt>
                <c:pt idx="62">
                  <c:v>0.11809850361268577</c:v>
                </c:pt>
                <c:pt idx="63">
                  <c:v>0.1268951991036523</c:v>
                </c:pt>
                <c:pt idx="64">
                  <c:v>0.13233049577142497</c:v>
                </c:pt>
                <c:pt idx="65">
                  <c:v>0.12122633789733982</c:v>
                </c:pt>
                <c:pt idx="66">
                  <c:v>0.12495715532400162</c:v>
                </c:pt>
                <c:pt idx="67">
                  <c:v>0.12468622885734683</c:v>
                </c:pt>
                <c:pt idx="68">
                  <c:v>0.1282747766840127</c:v>
                </c:pt>
                <c:pt idx="69">
                  <c:v>0.13706008576938478</c:v>
                </c:pt>
                <c:pt idx="70">
                  <c:v>0.13862883819386737</c:v>
                </c:pt>
                <c:pt idx="71">
                  <c:v>0.1421709077122727</c:v>
                </c:pt>
                <c:pt idx="72">
                  <c:v>0.14487222700493213</c:v>
                </c:pt>
                <c:pt idx="73">
                  <c:v>0.13939080328330983</c:v>
                </c:pt>
                <c:pt idx="74">
                  <c:v>0.1507040554741515</c:v>
                </c:pt>
                <c:pt idx="75">
                  <c:v>0.17118216742306772</c:v>
                </c:pt>
                <c:pt idx="76">
                  <c:v>0.20611382543100362</c:v>
                </c:pt>
                <c:pt idx="77">
                  <c:v>0.21302225967750507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'[1]Sheet1'!$T$5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'[1]Sheet1'!$T$6:$T$83</c:f>
              <c:numCache>
                <c:ptCount val="78"/>
                <c:pt idx="7">
                  <c:v>0.015002475986125953</c:v>
                </c:pt>
                <c:pt idx="8">
                  <c:v>0.015880631109765272</c:v>
                </c:pt>
                <c:pt idx="9">
                  <c:v>0.01621941566285434</c:v>
                </c:pt>
                <c:pt idx="10">
                  <c:v>0.016357478751663143</c:v>
                </c:pt>
                <c:pt idx="11">
                  <c:v>0.015933002088607023</c:v>
                </c:pt>
                <c:pt idx="12">
                  <c:v>0.014952550878621941</c:v>
                </c:pt>
                <c:pt idx="13">
                  <c:v>0.007495954464465037</c:v>
                </c:pt>
                <c:pt idx="14">
                  <c:v>0.003835926659013873</c:v>
                </c:pt>
                <c:pt idx="15">
                  <c:v>0.002838935637797299</c:v>
                </c:pt>
                <c:pt idx="16">
                  <c:v>0.0012013418423672017</c:v>
                </c:pt>
                <c:pt idx="17">
                  <c:v>0.0012790621564255584</c:v>
                </c:pt>
                <c:pt idx="18">
                  <c:v>0.0013955882869480763</c:v>
                </c:pt>
                <c:pt idx="19">
                  <c:v>0.0014832771524941355</c:v>
                </c:pt>
                <c:pt idx="20">
                  <c:v>0.0015692885861646566</c:v>
                </c:pt>
                <c:pt idx="21">
                  <c:v>0.0018086520456467635</c:v>
                </c:pt>
                <c:pt idx="22">
                  <c:v>0.00238290205888161</c:v>
                </c:pt>
                <c:pt idx="23">
                  <c:v>0.0032370082209074204</c:v>
                </c:pt>
                <c:pt idx="24">
                  <c:v>0.003780652501002086</c:v>
                </c:pt>
                <c:pt idx="25">
                  <c:v>0.004450480623233605</c:v>
                </c:pt>
                <c:pt idx="26">
                  <c:v>0.005165225605484777</c:v>
                </c:pt>
                <c:pt idx="27">
                  <c:v>0.005761645212572151</c:v>
                </c:pt>
                <c:pt idx="28">
                  <c:v>0.005347647457839129</c:v>
                </c:pt>
                <c:pt idx="29">
                  <c:v>0.0050180120012256356</c:v>
                </c:pt>
                <c:pt idx="30">
                  <c:v>0.0057312108474368425</c:v>
                </c:pt>
                <c:pt idx="31">
                  <c:v>0.007269945743340251</c:v>
                </c:pt>
                <c:pt idx="32">
                  <c:v>0.00672213590394535</c:v>
                </c:pt>
                <c:pt idx="33">
                  <c:v>0.007443334079713359</c:v>
                </c:pt>
                <c:pt idx="34">
                  <c:v>0.007417134816685536</c:v>
                </c:pt>
                <c:pt idx="35">
                  <c:v>0.007186321884122797</c:v>
                </c:pt>
                <c:pt idx="36">
                  <c:v>0.007288987126709272</c:v>
                </c:pt>
                <c:pt idx="37">
                  <c:v>0.007710771686413764</c:v>
                </c:pt>
                <c:pt idx="38">
                  <c:v>0.00667586032741184</c:v>
                </c:pt>
                <c:pt idx="39">
                  <c:v>0.006861810580629918</c:v>
                </c:pt>
                <c:pt idx="40">
                  <c:v>0.009032410776998802</c:v>
                </c:pt>
                <c:pt idx="41">
                  <c:v>0.009755687799660509</c:v>
                </c:pt>
                <c:pt idx="42">
                  <c:v>0.009898843928010555</c:v>
                </c:pt>
                <c:pt idx="43">
                  <c:v>0.013544498678225247</c:v>
                </c:pt>
                <c:pt idx="44">
                  <c:v>0.01508974633466198</c:v>
                </c:pt>
                <c:pt idx="45">
                  <c:v>0.013080519867344724</c:v>
                </c:pt>
                <c:pt idx="46">
                  <c:v>0.011822055658809928</c:v>
                </c:pt>
                <c:pt idx="47">
                  <c:v>0.012596983765965564</c:v>
                </c:pt>
                <c:pt idx="48">
                  <c:v>0.014618162219193865</c:v>
                </c:pt>
                <c:pt idx="49">
                  <c:v>0.013637957650942065</c:v>
                </c:pt>
                <c:pt idx="50">
                  <c:v>0.01344867197078498</c:v>
                </c:pt>
                <c:pt idx="51">
                  <c:v>0.012644612379279264</c:v>
                </c:pt>
                <c:pt idx="52">
                  <c:v>0.013234151947812106</c:v>
                </c:pt>
                <c:pt idx="53">
                  <c:v>0.01931747913160512</c:v>
                </c:pt>
                <c:pt idx="54">
                  <c:v>0.024828666228105502</c:v>
                </c:pt>
                <c:pt idx="55">
                  <c:v>0.033611168778646595</c:v>
                </c:pt>
                <c:pt idx="56">
                  <c:v>0.03138218886212019</c:v>
                </c:pt>
                <c:pt idx="57">
                  <c:v>0.030897437865730366</c:v>
                </c:pt>
                <c:pt idx="58">
                  <c:v>0.030995411846845296</c:v>
                </c:pt>
                <c:pt idx="59">
                  <c:v>0.02943794980783962</c:v>
                </c:pt>
                <c:pt idx="60">
                  <c:v>0.027976577504921638</c:v>
                </c:pt>
                <c:pt idx="61">
                  <c:v>0.027430163850930386</c:v>
                </c:pt>
                <c:pt idx="62">
                  <c:v>0.02822504010429196</c:v>
                </c:pt>
                <c:pt idx="63">
                  <c:v>0.027943929970965505</c:v>
                </c:pt>
                <c:pt idx="64">
                  <c:v>0.02686545902993076</c:v>
                </c:pt>
                <c:pt idx="65">
                  <c:v>0.016296560646004106</c:v>
                </c:pt>
                <c:pt idx="66">
                  <c:v>0.014896684940691398</c:v>
                </c:pt>
                <c:pt idx="67">
                  <c:v>0.018003953269583033</c:v>
                </c:pt>
                <c:pt idx="68">
                  <c:v>0.015019306094342514</c:v>
                </c:pt>
                <c:pt idx="69">
                  <c:v>0.016355372885453294</c:v>
                </c:pt>
                <c:pt idx="70">
                  <c:v>0.016518474505837343</c:v>
                </c:pt>
                <c:pt idx="71">
                  <c:v>0.016543800450118266</c:v>
                </c:pt>
                <c:pt idx="72">
                  <c:v>0.01656829636518027</c:v>
                </c:pt>
                <c:pt idx="73">
                  <c:v>0.013340731280972231</c:v>
                </c:pt>
                <c:pt idx="74">
                  <c:v>0.010194464729014018</c:v>
                </c:pt>
                <c:pt idx="75">
                  <c:v>0.012497221913511644</c:v>
                </c:pt>
                <c:pt idx="76">
                  <c:v>0.01595558070254905</c:v>
                </c:pt>
                <c:pt idx="77">
                  <c:v>0.018859271224284095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'[1]Sheet1'!$U$5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'[1]Sheet1'!$U$6:$U$83</c:f>
              <c:numCache>
                <c:ptCount val="78"/>
                <c:pt idx="7">
                  <c:v>0.06764870260607897</c:v>
                </c:pt>
                <c:pt idx="8">
                  <c:v>0.06586214770260684</c:v>
                </c:pt>
                <c:pt idx="9">
                  <c:v>0.062097755371850784</c:v>
                </c:pt>
                <c:pt idx="10">
                  <c:v>0.06198040998752931</c:v>
                </c:pt>
                <c:pt idx="11">
                  <c:v>0.06212373048110431</c:v>
                </c:pt>
                <c:pt idx="12">
                  <c:v>0.060456669515355284</c:v>
                </c:pt>
                <c:pt idx="13">
                  <c:v>0.060351908742714094</c:v>
                </c:pt>
                <c:pt idx="14">
                  <c:v>0.06042334445854148</c:v>
                </c:pt>
                <c:pt idx="15">
                  <c:v>0.05085702071057207</c:v>
                </c:pt>
                <c:pt idx="16">
                  <c:v>0.03316229619445688</c:v>
                </c:pt>
                <c:pt idx="17">
                  <c:v>0.030488979794163165</c:v>
                </c:pt>
                <c:pt idx="18">
                  <c:v>0.02427974922074408</c:v>
                </c:pt>
                <c:pt idx="19">
                  <c:v>0.0324660181317841</c:v>
                </c:pt>
                <c:pt idx="20">
                  <c:v>0.03354582934832088</c:v>
                </c:pt>
                <c:pt idx="21">
                  <c:v>0.03782300887026309</c:v>
                </c:pt>
                <c:pt idx="22">
                  <c:v>0.037121004835537534</c:v>
                </c:pt>
                <c:pt idx="23">
                  <c:v>0.03756448677496696</c:v>
                </c:pt>
                <c:pt idx="24">
                  <c:v>0.0374242123052265</c:v>
                </c:pt>
                <c:pt idx="25">
                  <c:v>0.04276392041065563</c:v>
                </c:pt>
                <c:pt idx="26">
                  <c:v>0.04271840092720908</c:v>
                </c:pt>
                <c:pt idx="27">
                  <c:v>0.043029913367847304</c:v>
                </c:pt>
                <c:pt idx="28">
                  <c:v>0.045901809453561974</c:v>
                </c:pt>
                <c:pt idx="29">
                  <c:v>0.03714065756612885</c:v>
                </c:pt>
                <c:pt idx="30">
                  <c:v>0.04316078595721404</c:v>
                </c:pt>
                <c:pt idx="31">
                  <c:v>0.04583628960162946</c:v>
                </c:pt>
                <c:pt idx="32">
                  <c:v>0.05173445982450511</c:v>
                </c:pt>
                <c:pt idx="33">
                  <c:v>0.04859069412506427</c:v>
                </c:pt>
                <c:pt idx="34">
                  <c:v>0.06521185645434595</c:v>
                </c:pt>
                <c:pt idx="35">
                  <c:v>0.06253635475998474</c:v>
                </c:pt>
                <c:pt idx="36">
                  <c:v>0.06438780422823356</c:v>
                </c:pt>
                <c:pt idx="37">
                  <c:v>0.0643564759756157</c:v>
                </c:pt>
                <c:pt idx="38">
                  <c:v>0.062217935963478854</c:v>
                </c:pt>
                <c:pt idx="39">
                  <c:v>0.0614044343313702</c:v>
                </c:pt>
                <c:pt idx="40">
                  <c:v>0.05526388111194829</c:v>
                </c:pt>
                <c:pt idx="41">
                  <c:v>0.06457906523531187</c:v>
                </c:pt>
                <c:pt idx="42">
                  <c:v>0.05957306345059727</c:v>
                </c:pt>
                <c:pt idx="43">
                  <c:v>0.06236369046880475</c:v>
                </c:pt>
                <c:pt idx="44">
                  <c:v>0.058851025668396145</c:v>
                </c:pt>
                <c:pt idx="45">
                  <c:v>0.06953756858306483</c:v>
                </c:pt>
                <c:pt idx="46">
                  <c:v>0.06882464351927699</c:v>
                </c:pt>
                <c:pt idx="47">
                  <c:v>0.06971405405894376</c:v>
                </c:pt>
                <c:pt idx="48">
                  <c:v>0.06992312922059479</c:v>
                </c:pt>
                <c:pt idx="49">
                  <c:v>0.07272117527469789</c:v>
                </c:pt>
                <c:pt idx="50">
                  <c:v>0.08437515695458653</c:v>
                </c:pt>
                <c:pt idx="51">
                  <c:v>0.07239200078584497</c:v>
                </c:pt>
                <c:pt idx="52">
                  <c:v>0.07322746600680499</c:v>
                </c:pt>
                <c:pt idx="53">
                  <c:v>0.06795941926375379</c:v>
                </c:pt>
                <c:pt idx="54">
                  <c:v>0.07012014213714439</c:v>
                </c:pt>
                <c:pt idx="55">
                  <c:v>0.062492229739206595</c:v>
                </c:pt>
                <c:pt idx="56">
                  <c:v>0.13421066193778264</c:v>
                </c:pt>
                <c:pt idx="57">
                  <c:v>0.13320773292534901</c:v>
                </c:pt>
                <c:pt idx="58">
                  <c:v>0.13569737776881813</c:v>
                </c:pt>
                <c:pt idx="59">
                  <c:v>0.15448793588281687</c:v>
                </c:pt>
                <c:pt idx="60">
                  <c:v>0.16008734976741779</c:v>
                </c:pt>
                <c:pt idx="61">
                  <c:v>0.161795838430206</c:v>
                </c:pt>
                <c:pt idx="62">
                  <c:v>0.15669023262475554</c:v>
                </c:pt>
                <c:pt idx="63">
                  <c:v>0.15100200293005683</c:v>
                </c:pt>
                <c:pt idx="64">
                  <c:v>0.1410770589272244</c:v>
                </c:pt>
                <c:pt idx="65">
                  <c:v>0.1356467557051525</c:v>
                </c:pt>
                <c:pt idx="66">
                  <c:v>0.10296445125489777</c:v>
                </c:pt>
                <c:pt idx="67">
                  <c:v>0.09588186944823764</c:v>
                </c:pt>
                <c:pt idx="68">
                  <c:v>0.10049534262287427</c:v>
                </c:pt>
                <c:pt idx="69">
                  <c:v>0.07522810940362949</c:v>
                </c:pt>
                <c:pt idx="70">
                  <c:v>0.05672299553287207</c:v>
                </c:pt>
                <c:pt idx="71">
                  <c:v>0.04386498097065082</c:v>
                </c:pt>
                <c:pt idx="72">
                  <c:v>0.04388969633575114</c:v>
                </c:pt>
                <c:pt idx="73">
                  <c:v>0.05823517550988118</c:v>
                </c:pt>
                <c:pt idx="74">
                  <c:v>0.06712110861884078</c:v>
                </c:pt>
                <c:pt idx="75">
                  <c:v>0.06696258102892655</c:v>
                </c:pt>
                <c:pt idx="76">
                  <c:v>0.06412549668414964</c:v>
                </c:pt>
                <c:pt idx="77">
                  <c:v>0.06365146487412698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'[1]Sheet1'!$V$5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'[1]Sheet1'!$V$6:$V$83</c:f>
              <c:numCache>
                <c:ptCount val="78"/>
                <c:pt idx="7">
                  <c:v>0.04323634177402153</c:v>
                </c:pt>
                <c:pt idx="8">
                  <c:v>0.044739620149383375</c:v>
                </c:pt>
                <c:pt idx="9">
                  <c:v>0.04634451184096966</c:v>
                </c:pt>
                <c:pt idx="10">
                  <c:v>0.04774048363577581</c:v>
                </c:pt>
                <c:pt idx="11">
                  <c:v>0.05060147670221141</c:v>
                </c:pt>
                <c:pt idx="12">
                  <c:v>0.050643021895091005</c:v>
                </c:pt>
                <c:pt idx="13">
                  <c:v>0.05037640982311728</c:v>
                </c:pt>
                <c:pt idx="14">
                  <c:v>0.04887633033142594</c:v>
                </c:pt>
                <c:pt idx="15">
                  <c:v>0.05044753159912231</c:v>
                </c:pt>
                <c:pt idx="16">
                  <c:v>0.03995934183642168</c:v>
                </c:pt>
                <c:pt idx="17">
                  <c:v>0.039251106141525924</c:v>
                </c:pt>
                <c:pt idx="18">
                  <c:v>0.03922935550494468</c:v>
                </c:pt>
                <c:pt idx="19">
                  <c:v>0.03928677470430306</c:v>
                </c:pt>
                <c:pt idx="20">
                  <c:v>0.06160948790567894</c:v>
                </c:pt>
                <c:pt idx="21">
                  <c:v>0.06288229215499916</c:v>
                </c:pt>
                <c:pt idx="22">
                  <c:v>0.0573485454625195</c:v>
                </c:pt>
                <c:pt idx="23">
                  <c:v>0.059067682459286584</c:v>
                </c:pt>
                <c:pt idx="24">
                  <c:v>0.056820302513958684</c:v>
                </c:pt>
                <c:pt idx="25">
                  <c:v>0.05533700389432013</c:v>
                </c:pt>
                <c:pt idx="26">
                  <c:v>0.055577114594648286</c:v>
                </c:pt>
                <c:pt idx="27">
                  <c:v>0.05697131929508235</c:v>
                </c:pt>
                <c:pt idx="28">
                  <c:v>0.05879295970701858</c:v>
                </c:pt>
                <c:pt idx="29">
                  <c:v>0.059820356995851434</c:v>
                </c:pt>
                <c:pt idx="30">
                  <c:v>0.033809098052315904</c:v>
                </c:pt>
                <c:pt idx="31">
                  <c:v>0.025420816054739254</c:v>
                </c:pt>
                <c:pt idx="32">
                  <c:v>0.02529560567898437</c:v>
                </c:pt>
                <c:pt idx="33">
                  <c:v>0.02184462557854144</c:v>
                </c:pt>
                <c:pt idx="34">
                  <c:v>0.017919759422988294</c:v>
                </c:pt>
                <c:pt idx="35">
                  <c:v>0.01095678379412093</c:v>
                </c:pt>
                <c:pt idx="36">
                  <c:v>0.010879930555333936</c:v>
                </c:pt>
                <c:pt idx="37">
                  <c:v>0.010666374996012262</c:v>
                </c:pt>
                <c:pt idx="38">
                  <c:v>0.008405983318776898</c:v>
                </c:pt>
                <c:pt idx="39">
                  <c:v>0.007274582844091845</c:v>
                </c:pt>
                <c:pt idx="40">
                  <c:v>0.008222117867205633</c:v>
                </c:pt>
                <c:pt idx="41">
                  <c:v>0.008255779120645665</c:v>
                </c:pt>
                <c:pt idx="42">
                  <c:v>0.01242298944162261</c:v>
                </c:pt>
                <c:pt idx="43">
                  <c:v>0.017523574597286554</c:v>
                </c:pt>
                <c:pt idx="44">
                  <c:v>0.019316317224334228</c:v>
                </c:pt>
                <c:pt idx="45">
                  <c:v>0.01760581974487099</c:v>
                </c:pt>
                <c:pt idx="46">
                  <c:v>0.01614868759717368</c:v>
                </c:pt>
                <c:pt idx="47">
                  <c:v>0.022094013769445437</c:v>
                </c:pt>
                <c:pt idx="48">
                  <c:v>0.031314845609639444</c:v>
                </c:pt>
                <c:pt idx="49">
                  <c:v>0.029415083054635603</c:v>
                </c:pt>
                <c:pt idx="50">
                  <c:v>0.02843566031900399</c:v>
                </c:pt>
                <c:pt idx="51">
                  <c:v>0.026668966567487715</c:v>
                </c:pt>
                <c:pt idx="52">
                  <c:v>0.027366445390904028</c:v>
                </c:pt>
                <c:pt idx="53">
                  <c:v>0.03426982637831709</c:v>
                </c:pt>
                <c:pt idx="54">
                  <c:v>0.03682477426950503</c:v>
                </c:pt>
                <c:pt idx="55">
                  <c:v>0.03283565135641443</c:v>
                </c:pt>
                <c:pt idx="56">
                  <c:v>0.0320578383550732</c:v>
                </c:pt>
                <c:pt idx="57">
                  <c:v>0.03561622757489438</c:v>
                </c:pt>
                <c:pt idx="58">
                  <c:v>0.03483703170159275</c:v>
                </c:pt>
                <c:pt idx="59">
                  <c:v>0.03669608668206703</c:v>
                </c:pt>
                <c:pt idx="60">
                  <c:v>0.040821999787696184</c:v>
                </c:pt>
                <c:pt idx="61">
                  <c:v>0.04145874656410474</c:v>
                </c:pt>
                <c:pt idx="62">
                  <c:v>0.040855762547446516</c:v>
                </c:pt>
                <c:pt idx="63">
                  <c:v>0.03182136947957387</c:v>
                </c:pt>
                <c:pt idx="64">
                  <c:v>0.01978952865644969</c:v>
                </c:pt>
                <c:pt idx="65">
                  <c:v>0.012587930727486544</c:v>
                </c:pt>
                <c:pt idx="66">
                  <c:v>0.012904262861550839</c:v>
                </c:pt>
                <c:pt idx="67">
                  <c:v>0.013359578336659185</c:v>
                </c:pt>
                <c:pt idx="68">
                  <c:v>0.013716899552498484</c:v>
                </c:pt>
                <c:pt idx="69">
                  <c:v>0.014003491628082539</c:v>
                </c:pt>
                <c:pt idx="70">
                  <c:v>0.011388244426210352</c:v>
                </c:pt>
                <c:pt idx="71">
                  <c:v>0.012685319599179722</c:v>
                </c:pt>
                <c:pt idx="72">
                  <c:v>0.013375450148188136</c:v>
                </c:pt>
                <c:pt idx="73">
                  <c:v>0.012568726621614804</c:v>
                </c:pt>
                <c:pt idx="74">
                  <c:v>0.0062922880487855165</c:v>
                </c:pt>
                <c:pt idx="75">
                  <c:v>0.0068717214404802</c:v>
                </c:pt>
                <c:pt idx="76">
                  <c:v>0.006846377793321728</c:v>
                </c:pt>
                <c:pt idx="77">
                  <c:v>0.006836999016787682</c:v>
                </c:pt>
              </c:numCache>
            </c:numRef>
          </c:yVal>
          <c:smooth val="0"/>
        </c:ser>
        <c:axId val="19352229"/>
        <c:axId val="39952334"/>
      </c:scatterChart>
      <c:valAx>
        <c:axId val="19352229"/>
        <c:scaling>
          <c:orientation val="minMax"/>
          <c:max val="2003"/>
          <c:min val="19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952334"/>
        <c:crosses val="autoZero"/>
        <c:crossBetween val="midCat"/>
        <c:dispUnits/>
        <c:majorUnit val="5"/>
      </c:valAx>
      <c:valAx>
        <c:axId val="39952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Volatilidad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35222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'[1]Sheet1'!$X$16:$X$80</c:f>
              <c:numCache>
                <c:ptCount val="65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'[1]Sheet1'!$Y$5</c:f>
              <c:strCache>
                <c:ptCount val="1"/>
                <c:pt idx="0">
                  <c:v>Difference T-Bonds (10 years)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'[1]Sheet1'!$Y$16:$Y$80</c:f>
              <c:numCache>
                <c:ptCount val="65"/>
                <c:pt idx="0">
                  <c:v>0.02861944311510123</c:v>
                </c:pt>
                <c:pt idx="1">
                  <c:v>-0.040540329568924394</c:v>
                </c:pt>
                <c:pt idx="2">
                  <c:v>-0.055111917544104716</c:v>
                </c:pt>
                <c:pt idx="3">
                  <c:v>-0.04928826126144925</c:v>
                </c:pt>
                <c:pt idx="4">
                  <c:v>-0.03220981475919493</c:v>
                </c:pt>
                <c:pt idx="5">
                  <c:v>0.0073808954545071526</c:v>
                </c:pt>
                <c:pt idx="6">
                  <c:v>0.049592773176052596</c:v>
                </c:pt>
                <c:pt idx="7">
                  <c:v>0.025555266388556763</c:v>
                </c:pt>
                <c:pt idx="8">
                  <c:v>0.05369654956885084</c:v>
                </c:pt>
                <c:pt idx="9">
                  <c:v>0.039531836024079725</c:v>
                </c:pt>
                <c:pt idx="10">
                  <c:v>0.007143025329711783</c:v>
                </c:pt>
                <c:pt idx="11">
                  <c:v>0.06222313527575518</c:v>
                </c:pt>
                <c:pt idx="12">
                  <c:v>0.0407547932174841</c:v>
                </c:pt>
                <c:pt idx="13">
                  <c:v>0.059336765805690694</c:v>
                </c:pt>
                <c:pt idx="14">
                  <c:v>0.10745657182331025</c:v>
                </c:pt>
                <c:pt idx="15">
                  <c:v>0.1515510228655721</c:v>
                </c:pt>
                <c:pt idx="16">
                  <c:v>0.15167352065622497</c:v>
                </c:pt>
                <c:pt idx="17">
                  <c:v>0.1223387720610527</c:v>
                </c:pt>
                <c:pt idx="18">
                  <c:v>0.1461355676522158</c:v>
                </c:pt>
                <c:pt idx="19">
                  <c:v>0.1535990524354749</c:v>
                </c:pt>
                <c:pt idx="20">
                  <c:v>0.17667129084167188</c:v>
                </c:pt>
                <c:pt idx="21">
                  <c:v>0.1467814416774058</c:v>
                </c:pt>
                <c:pt idx="22">
                  <c:v>0.19279896181004474</c:v>
                </c:pt>
                <c:pt idx="23">
                  <c:v>0.1942770108572649</c:v>
                </c:pt>
                <c:pt idx="24">
                  <c:v>0.14838234424083252</c:v>
                </c:pt>
                <c:pt idx="25">
                  <c:v>0.14598215217611732</c:v>
                </c:pt>
                <c:pt idx="26">
                  <c:v>0.11050914455745486</c:v>
                </c:pt>
                <c:pt idx="27">
                  <c:v>0.13759317067355115</c:v>
                </c:pt>
                <c:pt idx="28">
                  <c:v>0.11027728202398301</c:v>
                </c:pt>
                <c:pt idx="29">
                  <c:v>0.09067212546110825</c:v>
                </c:pt>
                <c:pt idx="30">
                  <c:v>0.06245718171029102</c:v>
                </c:pt>
                <c:pt idx="31">
                  <c:v>0.11610804717178169</c:v>
                </c:pt>
                <c:pt idx="32">
                  <c:v>0.08156980402877934</c:v>
                </c:pt>
                <c:pt idx="33">
                  <c:v>0.06258800177848789</c:v>
                </c:pt>
                <c:pt idx="34">
                  <c:v>0.06884848294085999</c:v>
                </c:pt>
                <c:pt idx="35">
                  <c:v>0.04593729269933733</c:v>
                </c:pt>
                <c:pt idx="36">
                  <c:v>0.07586733603107021</c:v>
                </c:pt>
                <c:pt idx="37">
                  <c:v>0.0389506186745221</c:v>
                </c:pt>
                <c:pt idx="38">
                  <c:v>-0.009535603729980968</c:v>
                </c:pt>
                <c:pt idx="39">
                  <c:v>0.002510490658294229</c:v>
                </c:pt>
                <c:pt idx="40">
                  <c:v>0.023741726962365428</c:v>
                </c:pt>
                <c:pt idx="41">
                  <c:v>-0.0160723100123894</c:v>
                </c:pt>
                <c:pt idx="42">
                  <c:v>-0.019394999974040594</c:v>
                </c:pt>
                <c:pt idx="43">
                  <c:v>0.0033760826142974487</c:v>
                </c:pt>
                <c:pt idx="44">
                  <c:v>0.04543065545675007</c:v>
                </c:pt>
                <c:pt idx="45">
                  <c:v>0.036596869917711494</c:v>
                </c:pt>
                <c:pt idx="46">
                  <c:v>0.009165118113595883</c:v>
                </c:pt>
                <c:pt idx="47">
                  <c:v>0.04654261781196345</c:v>
                </c:pt>
                <c:pt idx="48">
                  <c:v>0.07729193734243744</c:v>
                </c:pt>
                <c:pt idx="49">
                  <c:v>0.05336034997868211</c:v>
                </c:pt>
                <c:pt idx="50">
                  <c:v>0.04132837918151955</c:v>
                </c:pt>
                <c:pt idx="51">
                  <c:v>0.057953226322585705</c:v>
                </c:pt>
                <c:pt idx="52">
                  <c:v>0.057146695061203845</c:v>
                </c:pt>
                <c:pt idx="53">
                  <c:v>0.0494230843781025</c:v>
                </c:pt>
                <c:pt idx="54">
                  <c:v>0.0018505744590340267</c:v>
                </c:pt>
                <c:pt idx="55">
                  <c:v>0.030778824074495947</c:v>
                </c:pt>
                <c:pt idx="56">
                  <c:v>0.04175404690032192</c:v>
                </c:pt>
                <c:pt idx="57">
                  <c:v>0.02148092355472353</c:v>
                </c:pt>
                <c:pt idx="58">
                  <c:v>0.03006511043142779</c:v>
                </c:pt>
                <c:pt idx="59">
                  <c:v>0.05567377218857095</c:v>
                </c:pt>
                <c:pt idx="60">
                  <c:v>0.08009950017909118</c:v>
                </c:pt>
                <c:pt idx="61">
                  <c:v>0.09512889503925126</c:v>
                </c:pt>
                <c:pt idx="62">
                  <c:v>0.10618358456146093</c:v>
                </c:pt>
                <c:pt idx="63">
                  <c:v>0.1233003654909064</c:v>
                </c:pt>
                <c:pt idx="64">
                  <c:v>0.10582150040283556</c:v>
                </c:pt>
              </c:numCache>
            </c:numRef>
          </c:yVal>
          <c:smooth val="0"/>
        </c:ser>
        <c:axId val="24026687"/>
        <c:axId val="14913592"/>
      </c:scatterChart>
      <c:valAx>
        <c:axId val="24026687"/>
        <c:scaling>
          <c:orientation val="minMax"/>
          <c:max val="2000"/>
          <c:min val="1936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13592"/>
        <c:crossesAt val="-0.05"/>
        <c:crossBetween val="midCat"/>
        <c:dispUnits/>
        <c:majorUnit val="10"/>
      </c:valAx>
      <c:valAx>
        <c:axId val="14913592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26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'[1]Sheet1'!$AA$5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'[1]Sheet1'!$AA$16:$AA$83</c:f>
              <c:numCache>
                <c:ptCount val="68"/>
                <c:pt idx="10">
                  <c:v>0.020803896451069726</c:v>
                </c:pt>
                <c:pt idx="11">
                  <c:v>0.04588413130134539</c:v>
                </c:pt>
                <c:pt idx="12">
                  <c:v>0.034150878904485316</c:v>
                </c:pt>
                <c:pt idx="13">
                  <c:v>0.042782541773002114</c:v>
                </c:pt>
                <c:pt idx="14">
                  <c:v>0.06215888548362014</c:v>
                </c:pt>
                <c:pt idx="15">
                  <c:v>0.07962010750061488</c:v>
                </c:pt>
                <c:pt idx="16">
                  <c:v>0.0780357945581438</c:v>
                </c:pt>
                <c:pt idx="17">
                  <c:v>0.06438380478580985</c:v>
                </c:pt>
                <c:pt idx="18">
                  <c:v>0.07716398528350155</c:v>
                </c:pt>
                <c:pt idx="19">
                  <c:v>0.0745775200412988</c:v>
                </c:pt>
                <c:pt idx="20">
                  <c:v>0.08153669486223514</c:v>
                </c:pt>
                <c:pt idx="21">
                  <c:v>0.0710417125449947</c:v>
                </c:pt>
                <c:pt idx="22">
                  <c:v>0.08734994962001141</c:v>
                </c:pt>
                <c:pt idx="23">
                  <c:v>0.08319587585269606</c:v>
                </c:pt>
                <c:pt idx="24">
                  <c:v>0.06727681635690974</c:v>
                </c:pt>
                <c:pt idx="25">
                  <c:v>0.06819230920114983</c:v>
                </c:pt>
                <c:pt idx="26">
                  <c:v>0.05373356088004799</c:v>
                </c:pt>
                <c:pt idx="27">
                  <c:v>0.06461632367588588</c:v>
                </c:pt>
                <c:pt idx="28">
                  <c:v>0.04884689115531171</c:v>
                </c:pt>
                <c:pt idx="29">
                  <c:v>0.039383904937034364</c:v>
                </c:pt>
                <c:pt idx="30">
                  <c:v>0.029364719575359022</c:v>
                </c:pt>
                <c:pt idx="31">
                  <c:v>0.04616537828397571</c:v>
                </c:pt>
                <c:pt idx="32">
                  <c:v>0.030893512734470052</c:v>
                </c:pt>
                <c:pt idx="33">
                  <c:v>0.018604428925581562</c:v>
                </c:pt>
                <c:pt idx="34">
                  <c:v>0.019004095556630407</c:v>
                </c:pt>
                <c:pt idx="35">
                  <c:v>0.01247049952228374</c:v>
                </c:pt>
                <c:pt idx="36">
                  <c:v>0.02572887822003822</c:v>
                </c:pt>
                <c:pt idx="37">
                  <c:v>0.004966280988557559</c:v>
                </c:pt>
                <c:pt idx="38">
                  <c:v>-0.020608196211234775</c:v>
                </c:pt>
                <c:pt idx="39">
                  <c:v>-0.011466198157329632</c:v>
                </c:pt>
                <c:pt idx="40">
                  <c:v>0.004759744965705526</c:v>
                </c:pt>
                <c:pt idx="41">
                  <c:v>-0.010524544429807436</c:v>
                </c:pt>
                <c:pt idx="42">
                  <c:v>-0.013581525021114205</c:v>
                </c:pt>
                <c:pt idx="43">
                  <c:v>-0.002195415353696939</c:v>
                </c:pt>
                <c:pt idx="44">
                  <c:v>0.008070269218241277</c:v>
                </c:pt>
                <c:pt idx="45">
                  <c:v>-0.00635314340709936</c:v>
                </c:pt>
                <c:pt idx="46">
                  <c:v>-0.008560299729018173</c:v>
                </c:pt>
                <c:pt idx="47">
                  <c:v>0.009378006445350584</c:v>
                </c:pt>
                <c:pt idx="48">
                  <c:v>0.02803857274181487</c:v>
                </c:pt>
                <c:pt idx="49">
                  <c:v>0.025097259043132425</c:v>
                </c:pt>
                <c:pt idx="50">
                  <c:v>0.02219586301861054</c:v>
                </c:pt>
                <c:pt idx="51">
                  <c:v>0.028737249494612316</c:v>
                </c:pt>
                <c:pt idx="52">
                  <c:v>0.03408465822242612</c:v>
                </c:pt>
                <c:pt idx="53">
                  <c:v>0.04069540672793104</c:v>
                </c:pt>
                <c:pt idx="54">
                  <c:v>0.02549149711997356</c:v>
                </c:pt>
                <c:pt idx="55">
                  <c:v>0.04616682100412861</c:v>
                </c:pt>
                <c:pt idx="56">
                  <c:v>0.04214724849728202</c:v>
                </c:pt>
                <c:pt idx="57">
                  <c:v>0.03911595783307509</c:v>
                </c:pt>
                <c:pt idx="58">
                  <c:v>0.03953726558320203</c:v>
                </c:pt>
                <c:pt idx="59">
                  <c:v>0.04374423339508393</c:v>
                </c:pt>
                <c:pt idx="60">
                  <c:v>0.0461846477772605</c:v>
                </c:pt>
                <c:pt idx="61">
                  <c:v>0.058940372858864</c:v>
                </c:pt>
                <c:pt idx="62">
                  <c:v>0.06476884299114083</c:v>
                </c:pt>
                <c:pt idx="63">
                  <c:v>0.06162969107663896</c:v>
                </c:pt>
                <c:pt idx="64">
                  <c:v>0.059194604600012246</c:v>
                </c:pt>
                <c:pt idx="65">
                  <c:v>0.040679127533817194</c:v>
                </c:pt>
                <c:pt idx="66">
                  <c:v>0.02568640302300862</c:v>
                </c:pt>
                <c:pt idx="67">
                  <c:v>0.03490393434350003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'[1]Sheet1'!$AB$5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'[1]Sheet1'!$AB$16:$AB$83</c:f>
              <c:numCache>
                <c:ptCount val="68"/>
                <c:pt idx="10">
                  <c:v>0.003501235149652171</c:v>
                </c:pt>
                <c:pt idx="11">
                  <c:v>0.030149110899460485</c:v>
                </c:pt>
                <c:pt idx="12">
                  <c:v>0.019865938672003036</c:v>
                </c:pt>
                <c:pt idx="13">
                  <c:v>0.028791613246589964</c:v>
                </c:pt>
                <c:pt idx="14">
                  <c:v>0.051714270364027204</c:v>
                </c:pt>
                <c:pt idx="15">
                  <c:v>0.07238911214657318</c:v>
                </c:pt>
                <c:pt idx="16">
                  <c:v>0.07251383221543595</c:v>
                </c:pt>
                <c:pt idx="17">
                  <c:v>0.058831175207384234</c:v>
                </c:pt>
                <c:pt idx="18">
                  <c:v>0.06976631931122124</c:v>
                </c:pt>
                <c:pt idx="19">
                  <c:v>0.07360262611725332</c:v>
                </c:pt>
                <c:pt idx="20">
                  <c:v>0.08444951730062167</c:v>
                </c:pt>
                <c:pt idx="21">
                  <c:v>0.07030430452903658</c:v>
                </c:pt>
                <c:pt idx="22">
                  <c:v>0.09182545336411962</c:v>
                </c:pt>
                <c:pt idx="23">
                  <c:v>0.09286179025070995</c:v>
                </c:pt>
                <c:pt idx="24">
                  <c:v>0.07122273686421088</c:v>
                </c:pt>
                <c:pt idx="25">
                  <c:v>0.06994496691580032</c:v>
                </c:pt>
                <c:pt idx="26">
                  <c:v>0.05323297595648335</c:v>
                </c:pt>
                <c:pt idx="27">
                  <c:v>0.06595135178352085</c:v>
                </c:pt>
                <c:pt idx="28">
                  <c:v>0.05327205245979538</c:v>
                </c:pt>
                <c:pt idx="29">
                  <c:v>0.043955945712846445</c:v>
                </c:pt>
                <c:pt idx="30">
                  <c:v>0.03033925551271799</c:v>
                </c:pt>
                <c:pt idx="31">
                  <c:v>0.0561598996609316</c:v>
                </c:pt>
                <c:pt idx="32">
                  <c:v>0.039654242641049775</c:v>
                </c:pt>
                <c:pt idx="33">
                  <c:v>0.030604994712143174</c:v>
                </c:pt>
                <c:pt idx="34">
                  <c:v>0.03364101080772475</c:v>
                </c:pt>
                <c:pt idx="35">
                  <c:v>0.022442022140350515</c:v>
                </c:pt>
                <c:pt idx="36">
                  <c:v>0.036825876493505216</c:v>
                </c:pt>
                <c:pt idx="37">
                  <c:v>0.019092636842128252</c:v>
                </c:pt>
                <c:pt idx="38">
                  <c:v>-0.0047274232855181175</c:v>
                </c:pt>
                <c:pt idx="39">
                  <c:v>0.001235942863564654</c:v>
                </c:pt>
                <c:pt idx="40">
                  <c:v>0.011560600643203411</c:v>
                </c:pt>
                <c:pt idx="41">
                  <c:v>-0.007865369687521273</c:v>
                </c:pt>
                <c:pt idx="42">
                  <c:v>-0.009503348014068491</c:v>
                </c:pt>
                <c:pt idx="43">
                  <c:v>0.0016419872130271074</c:v>
                </c:pt>
                <c:pt idx="44">
                  <c:v>0.022046351862749836</c:v>
                </c:pt>
                <c:pt idx="45">
                  <c:v>0.01788910739577987</c:v>
                </c:pt>
                <c:pt idx="46">
                  <c:v>0.004446296162102126</c:v>
                </c:pt>
                <c:pt idx="47">
                  <c:v>0.0223648924326576</c:v>
                </c:pt>
                <c:pt idx="48">
                  <c:v>0.036704134888163154</c:v>
                </c:pt>
                <c:pt idx="49">
                  <c:v>0.02525027269960578</c:v>
                </c:pt>
                <c:pt idx="50">
                  <c:v>0.01954775795514241</c:v>
                </c:pt>
                <c:pt idx="51">
                  <c:v>0.02733815922338545</c:v>
                </c:pt>
                <c:pt idx="52">
                  <c:v>0.02682615471421701</c:v>
                </c:pt>
                <c:pt idx="53">
                  <c:v>0.02303728256970672</c:v>
                </c:pt>
                <c:pt idx="54">
                  <c:v>0.0008672472476385362</c:v>
                </c:pt>
                <c:pt idx="55">
                  <c:v>0.014285536019676304</c:v>
                </c:pt>
                <c:pt idx="56">
                  <c:v>0.019545861673896825</c:v>
                </c:pt>
                <c:pt idx="57">
                  <c:v>0.010063855986911507</c:v>
                </c:pt>
                <c:pt idx="58">
                  <c:v>0.014137833835341507</c:v>
                </c:pt>
                <c:pt idx="59">
                  <c:v>0.026276946930591683</c:v>
                </c:pt>
                <c:pt idx="60">
                  <c:v>0.03794726034175344</c:v>
                </c:pt>
                <c:pt idx="61">
                  <c:v>0.04467234930657393</c:v>
                </c:pt>
                <c:pt idx="62">
                  <c:v>0.04974294624591069</c:v>
                </c:pt>
                <c:pt idx="63">
                  <c:v>0.058243381038307174</c:v>
                </c:pt>
                <c:pt idx="64">
                  <c:v>0.049953336024437744</c:v>
                </c:pt>
                <c:pt idx="65">
                  <c:v>0.030555657320544105</c:v>
                </c:pt>
                <c:pt idx="66">
                  <c:v>0.01717893298653217</c:v>
                </c:pt>
                <c:pt idx="67">
                  <c:v>0.026575477007749315</c:v>
                </c:pt>
              </c:numCache>
            </c:numRef>
          </c:yVal>
          <c:smooth val="0"/>
        </c:ser>
        <c:axId val="4601"/>
        <c:axId val="41410"/>
      </c:scatterChart>
      <c:valAx>
        <c:axId val="4601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10"/>
        <c:crossesAt val="-0.05"/>
        <c:crossBetween val="midCat"/>
        <c:dispUnits/>
        <c:majorUnit val="5"/>
      </c:valAx>
      <c:valAx>
        <c:axId val="41410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46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372691"/>
        <c:axId val="3354220"/>
      </c:scatterChart>
      <c:valAx>
        <c:axId val="372691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54220"/>
        <c:crossesAt val="-0.05"/>
        <c:crossBetween val="midCat"/>
        <c:dispUnits/>
        <c:majorUnit val="5"/>
      </c:valAx>
      <c:valAx>
        <c:axId val="3354220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2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'[1]Sheet1'!$F$5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'[1]Sheet1'!$F$6:$F$80</c:f>
              <c:numCache>
                <c:ptCount val="75"/>
                <c:pt idx="0">
                  <c:v>111.62</c:v>
                </c:pt>
                <c:pt idx="1">
                  <c:v>153.466338</c:v>
                </c:pt>
                <c:pt idx="2">
                  <c:v>220.3930080018</c:v>
                </c:pt>
                <c:pt idx="3">
                  <c:v>201.83591672804843</c:v>
                </c:pt>
                <c:pt idx="4">
                  <c:v>151.57877346276436</c:v>
                </c:pt>
                <c:pt idx="5">
                  <c:v>85.88453304400228</c:v>
                </c:pt>
                <c:pt idx="6">
                  <c:v>78.8505897876985</c:v>
                </c:pt>
                <c:pt idx="7">
                  <c:v>121.42202321407692</c:v>
                </c:pt>
                <c:pt idx="8">
                  <c:v>119.6735460797942</c:v>
                </c:pt>
                <c:pt idx="9">
                  <c:v>176.72192549603213</c:v>
                </c:pt>
                <c:pt idx="10">
                  <c:v>236.66600262428622</c:v>
                </c:pt>
                <c:pt idx="11">
                  <c:v>153.76190190499875</c:v>
                </c:pt>
                <c:pt idx="12">
                  <c:v>201.61260577783435</c:v>
                </c:pt>
                <c:pt idx="13">
                  <c:v>200.78599409414522</c:v>
                </c:pt>
                <c:pt idx="14">
                  <c:v>181.14912387173783</c:v>
                </c:pt>
                <c:pt idx="15">
                  <c:v>160.1539404150034</c:v>
                </c:pt>
                <c:pt idx="16">
                  <c:v>192.7292518954151</c:v>
                </c:pt>
                <c:pt idx="17">
                  <c:v>242.6461281363276</c:v>
                </c:pt>
                <c:pt idx="18">
                  <c:v>290.5687384432523</c:v>
                </c:pt>
                <c:pt idx="19">
                  <c:v>396.4519867319735</c:v>
                </c:pt>
                <c:pt idx="20">
                  <c:v>364.4583114027032</c:v>
                </c:pt>
                <c:pt idx="21">
                  <c:v>385.26888098379754</c:v>
                </c:pt>
                <c:pt idx="22">
                  <c:v>406.4586694379064</c:v>
                </c:pt>
                <c:pt idx="23">
                  <c:v>482.83225342528897</c:v>
                </c:pt>
                <c:pt idx="24">
                  <c:v>635.9383609864481</c:v>
                </c:pt>
                <c:pt idx="25">
                  <c:v>788.6907552953928</c:v>
                </c:pt>
                <c:pt idx="26">
                  <c:v>933.5732470431565</c:v>
                </c:pt>
                <c:pt idx="27">
                  <c:v>924.3308718974292</c:v>
                </c:pt>
                <c:pt idx="28">
                  <c:v>1410.7137766898566</c:v>
                </c:pt>
                <c:pt idx="29">
                  <c:v>1855.935044613175</c:v>
                </c:pt>
                <c:pt idx="30">
                  <c:v>1977.6843835397995</c:v>
                </c:pt>
                <c:pt idx="31">
                  <c:v>1764.4900069942091</c:v>
                </c:pt>
                <c:pt idx="32">
                  <c:v>2529.5728740268983</c:v>
                </c:pt>
                <c:pt idx="33">
                  <c:v>2832.109789760515</c:v>
                </c:pt>
                <c:pt idx="34">
                  <c:v>2818.7988737486403</c:v>
                </c:pt>
                <c:pt idx="35">
                  <c:v>3576.7738908996494</c:v>
                </c:pt>
                <c:pt idx="36">
                  <c:v>3264.52153022411</c:v>
                </c:pt>
                <c:pt idx="37">
                  <c:v>4008.832439115207</c:v>
                </c:pt>
                <c:pt idx="38">
                  <c:v>4669.488025081393</c:v>
                </c:pt>
                <c:pt idx="39">
                  <c:v>5250.839284204027</c:v>
                </c:pt>
                <c:pt idx="40">
                  <c:v>4722.604852213101</c:v>
                </c:pt>
                <c:pt idx="41">
                  <c:v>5855.085495773803</c:v>
                </c:pt>
                <c:pt idx="42">
                  <c:v>6502.657951606386</c:v>
                </c:pt>
                <c:pt idx="43">
                  <c:v>5949.932025719843</c:v>
                </c:pt>
                <c:pt idx="44">
                  <c:v>6188.524299951209</c:v>
                </c:pt>
                <c:pt idx="45">
                  <c:v>7074.102127274227</c:v>
                </c:pt>
                <c:pt idx="46">
                  <c:v>8416.766711030876</c:v>
                </c:pt>
                <c:pt idx="47">
                  <c:v>7182.868711193749</c:v>
                </c:pt>
                <c:pt idx="48">
                  <c:v>5281.563363340764</c:v>
                </c:pt>
                <c:pt idx="49">
                  <c:v>7246.304934503528</c:v>
                </c:pt>
                <c:pt idx="50">
                  <c:v>8973.824030889169</c:v>
                </c:pt>
                <c:pt idx="51">
                  <c:v>8329.503465471327</c:v>
                </c:pt>
                <c:pt idx="52">
                  <c:v>8875.918892806247</c:v>
                </c:pt>
                <c:pt idx="53">
                  <c:v>10512.63833663972</c:v>
                </c:pt>
                <c:pt idx="54">
                  <c:v>13920.835685378319</c:v>
                </c:pt>
                <c:pt idx="55">
                  <c:v>13237.322653226243</c:v>
                </c:pt>
                <c:pt idx="56">
                  <c:v>16071.433433281982</c:v>
                </c:pt>
                <c:pt idx="57">
                  <c:v>19689.113099113758</c:v>
                </c:pt>
                <c:pt idx="58">
                  <c:v>20923.62049042819</c:v>
                </c:pt>
                <c:pt idx="59">
                  <c:v>27652.6568401499</c:v>
                </c:pt>
                <c:pt idx="60">
                  <c:v>32760.10255852559</c:v>
                </c:pt>
                <c:pt idx="61">
                  <c:v>34473.45592233648</c:v>
                </c:pt>
                <c:pt idx="62">
                  <c:v>40268.443862881235</c:v>
                </c:pt>
                <c:pt idx="63">
                  <c:v>52948.976835302536</c:v>
                </c:pt>
                <c:pt idx="64">
                  <c:v>51270.49426962345</c:v>
                </c:pt>
                <c:pt idx="65">
                  <c:v>66943.88436784735</c:v>
                </c:pt>
                <c:pt idx="66">
                  <c:v>72018.23080293018</c:v>
                </c:pt>
                <c:pt idx="67">
                  <c:v>79479.31951411374</c:v>
                </c:pt>
                <c:pt idx="68">
                  <c:v>81506.04216172364</c:v>
                </c:pt>
                <c:pt idx="69">
                  <c:v>112127.86220188321</c:v>
                </c:pt>
                <c:pt idx="70">
                  <c:v>137561.56997423575</c:v>
                </c:pt>
                <c:pt idx="71">
                  <c:v>183099.10348583543</c:v>
                </c:pt>
                <c:pt idx="72">
                  <c:v>234944.13265418127</c:v>
                </c:pt>
                <c:pt idx="73">
                  <c:v>284023.9619656398</c:v>
                </c:pt>
                <c:pt idx="74">
                  <c:v>258164.77033599874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'[1]Sheet1'!$H$6:$H$80</c:f>
              <c:numCache>
                <c:ptCount val="75"/>
                <c:pt idx="0">
                  <c:v>107.77000000000001</c:v>
                </c:pt>
                <c:pt idx="1">
                  <c:v>117.393861</c:v>
                </c:pt>
                <c:pt idx="2">
                  <c:v>117.51125486099998</c:v>
                </c:pt>
                <c:pt idx="3">
                  <c:v>121.53013977724618</c:v>
                </c:pt>
                <c:pt idx="4">
                  <c:v>127.19344429086584</c:v>
                </c:pt>
                <c:pt idx="5">
                  <c:v>120.43947239902086</c:v>
                </c:pt>
                <c:pt idx="6">
                  <c:v>140.721479551016</c:v>
                </c:pt>
                <c:pt idx="7">
                  <c:v>140.60890236737518</c:v>
                </c:pt>
                <c:pt idx="8">
                  <c:v>154.69791438458617</c:v>
                </c:pt>
                <c:pt idx="9">
                  <c:v>162.40187052093856</c:v>
                </c:pt>
                <c:pt idx="10">
                  <c:v>174.59825099706103</c:v>
                </c:pt>
                <c:pt idx="11">
                  <c:v>174.99982697435428</c:v>
                </c:pt>
                <c:pt idx="12">
                  <c:v>184.67731740603605</c:v>
                </c:pt>
                <c:pt idx="13">
                  <c:v>195.64715005995458</c:v>
                </c:pt>
                <c:pt idx="14">
                  <c:v>207.5620614986058</c:v>
                </c:pt>
                <c:pt idx="15">
                  <c:v>209.49238867054285</c:v>
                </c:pt>
                <c:pt idx="16">
                  <c:v>216.23804358573435</c:v>
                </c:pt>
                <c:pt idx="17">
                  <c:v>220.7357948923176</c:v>
                </c:pt>
                <c:pt idx="18">
                  <c:v>226.93847072879174</c:v>
                </c:pt>
                <c:pt idx="19">
                  <c:v>251.28896863799108</c:v>
                </c:pt>
                <c:pt idx="20">
                  <c:v>251.03767966935308</c:v>
                </c:pt>
                <c:pt idx="21">
                  <c:v>244.4353886940491</c:v>
                </c:pt>
                <c:pt idx="22">
                  <c:v>252.74619190964677</c:v>
                </c:pt>
                <c:pt idx="23">
                  <c:v>269.04832128781896</c:v>
                </c:pt>
                <c:pt idx="24">
                  <c:v>269.20975028059166</c:v>
                </c:pt>
                <c:pt idx="25">
                  <c:v>258.6028861195364</c:v>
                </c:pt>
                <c:pt idx="26">
                  <c:v>261.602679598523</c:v>
                </c:pt>
                <c:pt idx="27">
                  <c:v>271.0988568679494</c:v>
                </c:pt>
                <c:pt idx="28">
                  <c:v>290.59086467675496</c:v>
                </c:pt>
                <c:pt idx="29">
                  <c:v>286.81318343595717</c:v>
                </c:pt>
                <c:pt idx="30">
                  <c:v>270.7803264818872</c:v>
                </c:pt>
                <c:pt idx="31">
                  <c:v>290.95346080478777</c:v>
                </c:pt>
                <c:pt idx="32">
                  <c:v>273.2052996956957</c:v>
                </c:pt>
                <c:pt idx="33">
                  <c:v>267.03085992257303</c:v>
                </c:pt>
                <c:pt idx="34">
                  <c:v>303.82771241990355</c:v>
                </c:pt>
                <c:pt idx="35">
                  <c:v>306.77484123037664</c:v>
                </c:pt>
                <c:pt idx="36">
                  <c:v>327.91162779114956</c:v>
                </c:pt>
                <c:pt idx="37">
                  <c:v>331.87935848742245</c:v>
                </c:pt>
                <c:pt idx="38">
                  <c:v>343.528323970331</c:v>
                </c:pt>
                <c:pt idx="39">
                  <c:v>345.96737507052035</c:v>
                </c:pt>
                <c:pt idx="40">
                  <c:v>358.59518426059435</c:v>
                </c:pt>
                <c:pt idx="41">
                  <c:v>325.6402868270457</c:v>
                </c:pt>
                <c:pt idx="42">
                  <c:v>324.7936220812954</c:v>
                </c:pt>
                <c:pt idx="43">
                  <c:v>308.2941060795656</c:v>
                </c:pt>
                <c:pt idx="44">
                  <c:v>345.597692915193</c:v>
                </c:pt>
                <c:pt idx="45">
                  <c:v>391.32026768787307</c:v>
                </c:pt>
                <c:pt idx="46">
                  <c:v>413.5472588925442</c:v>
                </c:pt>
                <c:pt idx="47">
                  <c:v>408.95688431883696</c:v>
                </c:pt>
                <c:pt idx="48">
                  <c:v>426.7465087867064</c:v>
                </c:pt>
                <c:pt idx="49">
                  <c:v>465.9645129442047</c:v>
                </c:pt>
                <c:pt idx="50">
                  <c:v>544.013568862359</c:v>
                </c:pt>
                <c:pt idx="51">
                  <c:v>540.3686779509811</c:v>
                </c:pt>
                <c:pt idx="52">
                  <c:v>534.1004012867497</c:v>
                </c:pt>
                <c:pt idx="53">
                  <c:v>527.5843763910514</c:v>
                </c:pt>
                <c:pt idx="54">
                  <c:v>506.74479352360487</c:v>
                </c:pt>
                <c:pt idx="55">
                  <c:v>516.1195722037916</c:v>
                </c:pt>
                <c:pt idx="56">
                  <c:v>724.3738195880214</c:v>
                </c:pt>
                <c:pt idx="57">
                  <c:v>729.2995615612199</c:v>
                </c:pt>
                <c:pt idx="58">
                  <c:v>841.8304839101162</c:v>
                </c:pt>
                <c:pt idx="59">
                  <c:v>1102.545384777079</c:v>
                </c:pt>
                <c:pt idx="60">
                  <c:v>1372.007476816597</c:v>
                </c:pt>
                <c:pt idx="61">
                  <c:v>1335.1004756902305</c:v>
                </c:pt>
                <c:pt idx="62">
                  <c:v>1464.2046916894758</c:v>
                </c:pt>
                <c:pt idx="63">
                  <c:v>1729.3721613544399</c:v>
                </c:pt>
                <c:pt idx="64">
                  <c:v>1836.2473609261444</c:v>
                </c:pt>
                <c:pt idx="65">
                  <c:v>2002.0604976177754</c:v>
                </c:pt>
                <c:pt idx="66">
                  <c:v>2251.116823521427</c:v>
                </c:pt>
                <c:pt idx="67">
                  <c:v>2437.959519873705</c:v>
                </c:pt>
                <c:pt idx="68">
                  <c:v>2513.5362649897897</c:v>
                </c:pt>
                <c:pt idx="69">
                  <c:v>2722.159774983942</c:v>
                </c:pt>
                <c:pt idx="70">
                  <c:v>2806.546728008444</c:v>
                </c:pt>
                <c:pt idx="71">
                  <c:v>3063.626408294017</c:v>
                </c:pt>
                <c:pt idx="72">
                  <c:v>3362.942708384342</c:v>
                </c:pt>
                <c:pt idx="73">
                  <c:v>3085.499934942634</c:v>
                </c:pt>
                <c:pt idx="74">
                  <c:v>3599.544224104077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'[1]Sheet1'!$G$5</c:f>
              <c:strCache>
                <c:ptCount val="1"/>
                <c:pt idx="0">
                  <c:v>T-Bills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'[1]Sheet1'!$G$6:$G$80</c:f>
              <c:numCache>
                <c:ptCount val="75"/>
                <c:pt idx="0">
                  <c:v>103.27</c:v>
                </c:pt>
                <c:pt idx="1">
                  <c:v>106.49202399999999</c:v>
                </c:pt>
                <c:pt idx="2">
                  <c:v>109.94236557759999</c:v>
                </c:pt>
                <c:pt idx="3">
                  <c:v>115.164627942536</c:v>
                </c:pt>
                <c:pt idx="4">
                  <c:v>117.94009547595113</c:v>
                </c:pt>
                <c:pt idx="5">
                  <c:v>119.2020544975438</c:v>
                </c:pt>
                <c:pt idx="6">
                  <c:v>120.34639422072023</c:v>
                </c:pt>
                <c:pt idx="7">
                  <c:v>120.70743340338238</c:v>
                </c:pt>
                <c:pt idx="8">
                  <c:v>120.90056529682779</c:v>
                </c:pt>
                <c:pt idx="9">
                  <c:v>121.1060962578324</c:v>
                </c:pt>
                <c:pt idx="10">
                  <c:v>121.32408723109651</c:v>
                </c:pt>
                <c:pt idx="11">
                  <c:v>121.70019190151292</c:v>
                </c:pt>
                <c:pt idx="12">
                  <c:v>121.67585186313262</c:v>
                </c:pt>
                <c:pt idx="13">
                  <c:v>121.70018703350524</c:v>
                </c:pt>
                <c:pt idx="14">
                  <c:v>121.74886710831863</c:v>
                </c:pt>
                <c:pt idx="15">
                  <c:v>121.82191642858362</c:v>
                </c:pt>
                <c:pt idx="16">
                  <c:v>122.15083560294079</c:v>
                </c:pt>
                <c:pt idx="17">
                  <c:v>122.57836352755109</c:v>
                </c:pt>
                <c:pt idx="18">
                  <c:v>122.98287212719202</c:v>
                </c:pt>
                <c:pt idx="19">
                  <c:v>123.38871560521177</c:v>
                </c:pt>
                <c:pt idx="20">
                  <c:v>123.82057610983001</c:v>
                </c:pt>
                <c:pt idx="21">
                  <c:v>124.43967899037915</c:v>
                </c:pt>
                <c:pt idx="22">
                  <c:v>125.44764039020122</c:v>
                </c:pt>
                <c:pt idx="23">
                  <c:v>126.82756443449341</c:v>
                </c:pt>
                <c:pt idx="24">
                  <c:v>128.34949520770732</c:v>
                </c:pt>
                <c:pt idx="25">
                  <c:v>130.26190268630214</c:v>
                </c:pt>
                <c:pt idx="26">
                  <c:v>132.42425027089473</c:v>
                </c:pt>
                <c:pt idx="27">
                  <c:v>134.834371625825</c:v>
                </c:pt>
                <c:pt idx="28">
                  <c:v>135.9939472218071</c:v>
                </c:pt>
                <c:pt idx="29">
                  <c:v>138.1290521931895</c:v>
                </c:pt>
                <c:pt idx="30">
                  <c:v>141.52702687714196</c:v>
                </c:pt>
                <c:pt idx="31">
                  <c:v>145.97097552108423</c:v>
                </c:pt>
                <c:pt idx="32">
                  <c:v>148.21892854410893</c:v>
                </c:pt>
                <c:pt idx="33">
                  <c:v>152.59138693616015</c:v>
                </c:pt>
                <c:pt idx="34">
                  <c:v>156.650317828662</c:v>
                </c:pt>
                <c:pt idx="35">
                  <c:v>159.98696959841251</c:v>
                </c:pt>
                <c:pt idx="36">
                  <c:v>164.3546138684492</c:v>
                </c:pt>
                <c:pt idx="37">
                  <c:v>169.4824778211448</c:v>
                </c:pt>
                <c:pt idx="38">
                  <c:v>175.48215753601335</c:v>
                </c:pt>
                <c:pt idx="39">
                  <c:v>182.37860632717866</c:v>
                </c:pt>
                <c:pt idx="40">
                  <c:v>191.05982798835237</c:v>
                </c:pt>
                <c:pt idx="41">
                  <c:v>199.103446746662</c:v>
                </c:pt>
                <c:pt idx="42">
                  <c:v>209.4767363221631</c:v>
                </c:pt>
                <c:pt idx="43">
                  <c:v>223.26030557216146</c:v>
                </c:pt>
                <c:pt idx="44">
                  <c:v>237.83920352602357</c:v>
                </c:pt>
                <c:pt idx="45">
                  <c:v>248.28034456081602</c:v>
                </c:pt>
                <c:pt idx="46">
                  <c:v>257.81430979195136</c:v>
                </c:pt>
                <c:pt idx="47">
                  <c:v>275.68084146053354</c:v>
                </c:pt>
                <c:pt idx="48">
                  <c:v>297.73530877737625</c:v>
                </c:pt>
                <c:pt idx="49">
                  <c:v>315.0039566864641</c:v>
                </c:pt>
                <c:pt idx="50">
                  <c:v>331.0061576861365</c:v>
                </c:pt>
                <c:pt idx="51">
                  <c:v>347.9536729596666</c:v>
                </c:pt>
                <c:pt idx="52">
                  <c:v>372.9367466781707</c:v>
                </c:pt>
                <c:pt idx="53">
                  <c:v>411.6475809833649</c:v>
                </c:pt>
                <c:pt idx="54">
                  <c:v>457.9167690858951</c:v>
                </c:pt>
                <c:pt idx="55">
                  <c:v>525.2763258184303</c:v>
                </c:pt>
                <c:pt idx="56">
                  <c:v>580.6404505596929</c:v>
                </c:pt>
                <c:pt idx="57">
                  <c:v>631.7368102089459</c:v>
                </c:pt>
                <c:pt idx="58">
                  <c:v>693.9628860145272</c:v>
                </c:pt>
                <c:pt idx="59">
                  <c:v>747.5368208148486</c:v>
                </c:pt>
                <c:pt idx="60">
                  <c:v>793.5850889770434</c:v>
                </c:pt>
                <c:pt idx="61">
                  <c:v>836.9941933440876</c:v>
                </c:pt>
                <c:pt idx="62">
                  <c:v>890.1433246214372</c:v>
                </c:pt>
                <c:pt idx="63">
                  <c:v>964.6483208922514</c:v>
                </c:pt>
                <c:pt idx="64">
                  <c:v>1039.9873547539362</c:v>
                </c:pt>
                <c:pt idx="65">
                  <c:v>1112.7864695867117</c:v>
                </c:pt>
                <c:pt idx="66">
                  <c:v>1171.7641524748074</c:v>
                </c:pt>
                <c:pt idx="67">
                  <c:v>1212.7758978114255</c:v>
                </c:pt>
                <c:pt idx="68">
                  <c:v>1273.4146927019967</c:v>
                </c:pt>
                <c:pt idx="69">
                  <c:v>1317.9842069465665</c:v>
                </c:pt>
                <c:pt idx="70">
                  <c:v>1383.8834172938948</c:v>
                </c:pt>
                <c:pt idx="71">
                  <c:v>1457.9211801191184</c:v>
                </c:pt>
                <c:pt idx="72">
                  <c:v>1529.2135258269432</c:v>
                </c:pt>
                <c:pt idx="73">
                  <c:v>1611.33229216385</c:v>
                </c:pt>
                <c:pt idx="74">
                  <c:v>1703.6616325048385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'[1]Sheet1'!$I$5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'[1]Sheet1'!$I$6:$I$80</c:f>
              <c:numCache>
                <c:ptCount val="75"/>
                <c:pt idx="0">
                  <c:v>98.50999999999999</c:v>
                </c:pt>
                <c:pt idx="1">
                  <c:v>96.45114099999999</c:v>
                </c:pt>
                <c:pt idx="2">
                  <c:v>95.52521004639999</c:v>
                </c:pt>
                <c:pt idx="3">
                  <c:v>95.72581298749743</c:v>
                </c:pt>
                <c:pt idx="4">
                  <c:v>89.95354646435133</c:v>
                </c:pt>
                <c:pt idx="5">
                  <c:v>81.38996884094509</c:v>
                </c:pt>
                <c:pt idx="6">
                  <c:v>73.00680205032775</c:v>
                </c:pt>
                <c:pt idx="7">
                  <c:v>73.37913674078443</c:v>
                </c:pt>
                <c:pt idx="8">
                  <c:v>74.86873321662236</c:v>
                </c:pt>
                <c:pt idx="9">
                  <c:v>77.11479521312103</c:v>
                </c:pt>
                <c:pt idx="10">
                  <c:v>78.04788423519979</c:v>
                </c:pt>
                <c:pt idx="11">
                  <c:v>80.46736864649098</c:v>
                </c:pt>
                <c:pt idx="12">
                  <c:v>78.23037579811853</c:v>
                </c:pt>
                <c:pt idx="13">
                  <c:v>77.85486999428755</c:v>
                </c:pt>
                <c:pt idx="14">
                  <c:v>78.60227674623272</c:v>
                </c:pt>
                <c:pt idx="15">
                  <c:v>86.24241804596653</c:v>
                </c:pt>
                <c:pt idx="16">
                  <c:v>94.26296292424142</c:v>
                </c:pt>
                <c:pt idx="17">
                  <c:v>97.26052514523231</c:v>
                </c:pt>
                <c:pt idx="18">
                  <c:v>99.32244827831124</c:v>
                </c:pt>
                <c:pt idx="19">
                  <c:v>101.55720336457324</c:v>
                </c:pt>
                <c:pt idx="20">
                  <c:v>119.99999149557974</c:v>
                </c:pt>
                <c:pt idx="21">
                  <c:v>130.81199072933148</c:v>
                </c:pt>
                <c:pt idx="22">
                  <c:v>134.35699567809635</c:v>
                </c:pt>
                <c:pt idx="23">
                  <c:v>131.9251340563228</c:v>
                </c:pt>
                <c:pt idx="24">
                  <c:v>139.5635993181839</c:v>
                </c:pt>
                <c:pt idx="25">
                  <c:v>147.75598259816127</c:v>
                </c:pt>
                <c:pt idx="26">
                  <c:v>149.07101084328488</c:v>
                </c:pt>
                <c:pt idx="27">
                  <c:v>150.0250653126819</c:v>
                </c:pt>
                <c:pt idx="28">
                  <c:v>149.27493998611848</c:v>
                </c:pt>
                <c:pt idx="29">
                  <c:v>149.81232977006852</c:v>
                </c:pt>
                <c:pt idx="30">
                  <c:v>154.09696240149248</c:v>
                </c:pt>
                <c:pt idx="31">
                  <c:v>158.75069066601756</c:v>
                </c:pt>
                <c:pt idx="32">
                  <c:v>161.5605778908061</c:v>
                </c:pt>
                <c:pt idx="33">
                  <c:v>164.00014261695725</c:v>
                </c:pt>
                <c:pt idx="34">
                  <c:v>166.4273447276882</c:v>
                </c:pt>
                <c:pt idx="35">
                  <c:v>167.5424079373637</c:v>
                </c:pt>
                <c:pt idx="36">
                  <c:v>169.5696710734058</c:v>
                </c:pt>
                <c:pt idx="37">
                  <c:v>172.38452761322432</c:v>
                </c:pt>
                <c:pt idx="38">
                  <c:v>174.47038039734434</c:v>
                </c:pt>
                <c:pt idx="39">
                  <c:v>177.8376587390131</c:v>
                </c:pt>
                <c:pt idx="40">
                  <c:v>183.79522030677006</c:v>
                </c:pt>
                <c:pt idx="41">
                  <c:v>189.38259500409586</c:v>
                </c:pt>
                <c:pt idx="42">
                  <c:v>198.32145348828917</c:v>
                </c:pt>
                <c:pt idx="43">
                  <c:v>210.4190621510748</c:v>
                </c:pt>
                <c:pt idx="44">
                  <c:v>221.9500267569537</c:v>
                </c:pt>
                <c:pt idx="45">
                  <c:v>229.40754765598734</c:v>
                </c:pt>
                <c:pt idx="46">
                  <c:v>237.2532857858221</c:v>
                </c:pt>
                <c:pt idx="47">
                  <c:v>258.0841242778173</c:v>
                </c:pt>
                <c:pt idx="48">
                  <c:v>289.570387439711</c:v>
                </c:pt>
                <c:pt idx="49">
                  <c:v>309.86927159923476</c:v>
                </c:pt>
                <c:pt idx="50">
                  <c:v>324.8049704903179</c:v>
                </c:pt>
                <c:pt idx="51">
                  <c:v>346.79426699251246</c:v>
                </c:pt>
                <c:pt idx="52">
                  <c:v>378.10978930193636</c:v>
                </c:pt>
                <c:pt idx="53">
                  <c:v>428.47401323695425</c:v>
                </c:pt>
                <c:pt idx="54">
                  <c:v>481.6476382796603</c:v>
                </c:pt>
                <c:pt idx="55">
                  <c:v>524.7069371418619</c:v>
                </c:pt>
                <c:pt idx="56">
                  <c:v>545.0130956092519</c:v>
                </c:pt>
                <c:pt idx="57">
                  <c:v>565.7235932424035</c:v>
                </c:pt>
                <c:pt idx="58">
                  <c:v>588.465681690748</c:v>
                </c:pt>
                <c:pt idx="59">
                  <c:v>610.6508378904892</c:v>
                </c:pt>
                <c:pt idx="60">
                  <c:v>617.6122574424409</c:v>
                </c:pt>
                <c:pt idx="61">
                  <c:v>644.8489579956525</c:v>
                </c:pt>
                <c:pt idx="62">
                  <c:v>673.3512819390604</c:v>
                </c:pt>
                <c:pt idx="63">
                  <c:v>704.5947814210328</c:v>
                </c:pt>
                <c:pt idx="64">
                  <c:v>747.5750630877158</c:v>
                </c:pt>
                <c:pt idx="65">
                  <c:v>770.5256175245086</c:v>
                </c:pt>
                <c:pt idx="66">
                  <c:v>793.8725437355012</c:v>
                </c:pt>
                <c:pt idx="67">
                  <c:v>815.7040386882275</c:v>
                </c:pt>
                <c:pt idx="68">
                  <c:v>837.4833365212031</c:v>
                </c:pt>
                <c:pt idx="69">
                  <c:v>859.8441416063192</c:v>
                </c:pt>
                <c:pt idx="70">
                  <c:v>888.4769515218097</c:v>
                </c:pt>
                <c:pt idx="71">
                  <c:v>903.5810596976804</c:v>
                </c:pt>
                <c:pt idx="72">
                  <c:v>918.0383566528433</c:v>
                </c:pt>
                <c:pt idx="73">
                  <c:v>938.2352004992058</c:v>
                </c:pt>
                <c:pt idx="74">
                  <c:v>970.1351973161788</c:v>
                </c:pt>
              </c:numCache>
            </c:numRef>
          </c:yVal>
          <c:smooth val="0"/>
        </c:ser>
        <c:axId val="30187981"/>
        <c:axId val="3256374"/>
      </c:scatterChart>
      <c:valAx>
        <c:axId val="30187981"/>
        <c:scaling>
          <c:orientation val="minMax"/>
          <c:max val="2000"/>
          <c:min val="19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6374"/>
        <c:crosses val="autoZero"/>
        <c:crossBetween val="midCat"/>
        <c:dispUnits/>
        <c:majorUnit val="10"/>
      </c:valAx>
      <c:valAx>
        <c:axId val="3256374"/>
        <c:scaling>
          <c:logBase val="10"/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87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'24.9'!#REF!</c:f>
              <c:strCache>
                <c:ptCount val="1"/>
                <c:pt idx="0">
                  <c:v>T-Bonds. Geométrica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0.047602877618901696</c:v>
                </c:pt>
                <c:pt idx="5">
                  <c:v>-0.06787069031446147</c:v>
                </c:pt>
                <c:pt idx="6">
                  <c:v>-0.09741606251837498</c:v>
                </c:pt>
                <c:pt idx="7">
                  <c:v>-0.021775256632380113</c:v>
                </c:pt>
                <c:pt idx="8">
                  <c:v>-0.03334905215523554</c:v>
                </c:pt>
                <c:pt idx="9">
                  <c:v>0.009955697424310905</c:v>
                </c:pt>
                <c:pt idx="10">
                  <c:v>0.03265358286137232</c:v>
                </c:pt>
                <c:pt idx="11">
                  <c:v>-0.012303145183467201</c:v>
                </c:pt>
                <c:pt idx="12">
                  <c:v>0.007723180924710027</c:v>
                </c:pt>
                <c:pt idx="13">
                  <c:v>0.0021021351553713874</c:v>
                </c:pt>
                <c:pt idx="14">
                  <c:v>-0.01019307880712228</c:v>
                </c:pt>
                <c:pt idx="15">
                  <c:v>-0.018640877146862245</c:v>
                </c:pt>
                <c:pt idx="16">
                  <c:v>-0.007521473965177661</c:v>
                </c:pt>
                <c:pt idx="17">
                  <c:v>0.005848603109359862</c:v>
                </c:pt>
                <c:pt idx="18">
                  <c:v>0.014469903620296876</c:v>
                </c:pt>
                <c:pt idx="19">
                  <c:v>0.025494594319652064</c:v>
                </c:pt>
                <c:pt idx="20">
                  <c:v>0.019701418529070924</c:v>
                </c:pt>
                <c:pt idx="21">
                  <c:v>0.02285494918100861</c:v>
                </c:pt>
                <c:pt idx="22">
                  <c:v>0.022769880743268134</c:v>
                </c:pt>
                <c:pt idx="23">
                  <c:v>0.026883411493498155</c:v>
                </c:pt>
                <c:pt idx="24">
                  <c:v>0.03800247535354151</c:v>
                </c:pt>
                <c:pt idx="25">
                  <c:v>0.04737978454757363</c:v>
                </c:pt>
                <c:pt idx="26">
                  <c:v>0.05203686307267952</c:v>
                </c:pt>
                <c:pt idx="27">
                  <c:v>0.0482256797042524</c:v>
                </c:pt>
                <c:pt idx="28">
                  <c:v>0.06030277869778944</c:v>
                </c:pt>
                <c:pt idx="29">
                  <c:v>0.06896925276597932</c:v>
                </c:pt>
                <c:pt idx="30">
                  <c:v>0.07083847814758504</c:v>
                </c:pt>
                <c:pt idx="31">
                  <c:v>0.061965701780122506</c:v>
                </c:pt>
                <c:pt idx="32">
                  <c:v>0.07432312234885274</c:v>
                </c:pt>
                <c:pt idx="33">
                  <c:v>0.07642146936398264</c:v>
                </c:pt>
                <c:pt idx="34">
                  <c:v>0.06996147225797111</c:v>
                </c:pt>
                <c:pt idx="35">
                  <c:v>0.07506108651594623</c:v>
                </c:pt>
                <c:pt idx="36">
                  <c:v>0.0681292051220479</c:v>
                </c:pt>
                <c:pt idx="37">
                  <c:v>0.07195170139842255</c:v>
                </c:pt>
                <c:pt idx="38">
                  <c:v>0.07343127940029515</c:v>
                </c:pt>
                <c:pt idx="39">
                  <c:v>0.07456329373267545</c:v>
                </c:pt>
                <c:pt idx="40">
                  <c:v>0.06872974143111477</c:v>
                </c:pt>
                <c:pt idx="41">
                  <c:v>0.07514545136245165</c:v>
                </c:pt>
                <c:pt idx="42">
                  <c:v>0.07606277060786248</c:v>
                </c:pt>
                <c:pt idx="43">
                  <c:v>0.07315438604455116</c:v>
                </c:pt>
                <c:pt idx="44">
                  <c:v>0.0697070319866262</c:v>
                </c:pt>
                <c:pt idx="45">
                  <c:v>0.0684852332331376</c:v>
                </c:pt>
                <c:pt idx="46">
                  <c:v>0.06981937443134689</c:v>
                </c:pt>
                <c:pt idx="47">
                  <c:v>0.06478539080796142</c:v>
                </c:pt>
                <c:pt idx="48">
                  <c:v>0.05546156175594952</c:v>
                </c:pt>
                <c:pt idx="49">
                  <c:v>0.05943841848741793</c:v>
                </c:pt>
                <c:pt idx="50">
                  <c:v>0.05964997215644141</c:v>
                </c:pt>
                <c:pt idx="51">
                  <c:v>0.05695093585054534</c:v>
                </c:pt>
                <c:pt idx="52">
                  <c:v>0.05735408516171803</c:v>
                </c:pt>
                <c:pt idx="53">
                  <c:v>0.059928553327189604</c:v>
                </c:pt>
                <c:pt idx="54">
                  <c:v>0.06520606567396747</c:v>
                </c:pt>
                <c:pt idx="55">
                  <c:v>0.06260527946315508</c:v>
                </c:pt>
                <c:pt idx="56">
                  <c:v>0.058956670610073036</c:v>
                </c:pt>
                <c:pt idx="57">
                  <c:v>0.061635691062263076</c:v>
                </c:pt>
                <c:pt idx="58">
                  <c:v>0.05909181137630237</c:v>
                </c:pt>
                <c:pt idx="59">
                  <c:v>0.058461178776628486</c:v>
                </c:pt>
                <c:pt idx="60">
                  <c:v>0.05672831748508145</c:v>
                </c:pt>
                <c:pt idx="61">
                  <c:v>0.057119917861335745</c:v>
                </c:pt>
                <c:pt idx="62">
                  <c:v>0.057339493520684126</c:v>
                </c:pt>
                <c:pt idx="63">
                  <c:v>0.05839568047310473</c:v>
                </c:pt>
                <c:pt idx="64">
                  <c:v>0.05588292812143969</c:v>
                </c:pt>
                <c:pt idx="65">
                  <c:v>0.0580970728323158</c:v>
                </c:pt>
                <c:pt idx="66">
                  <c:v>0.05651499447898578</c:v>
                </c:pt>
                <c:pt idx="67">
                  <c:v>0.05598719693352949</c:v>
                </c:pt>
                <c:pt idx="68">
                  <c:v>0.055041874993750683</c:v>
                </c:pt>
                <c:pt idx="69">
                  <c:v>0.05808114418666044</c:v>
                </c:pt>
                <c:pt idx="70">
                  <c:v>0.059966084192753843</c:v>
                </c:pt>
                <c:pt idx="71">
                  <c:v>0.06223197754003951</c:v>
                </c:pt>
                <c:pt idx="72">
                  <c:v>0.06379350719357024</c:v>
                </c:pt>
                <c:pt idx="73">
                  <c:v>0.06698294578201436</c:v>
                </c:pt>
                <c:pt idx="74">
                  <c:v>0.06238910873321313</c:v>
                </c:pt>
                <c:pt idx="75">
                  <c:v>0.05887607879245493</c:v>
                </c:pt>
                <c:pt idx="76">
                  <c:v>0.05376877299114491</c:v>
                </c:pt>
                <c:pt idx="77">
                  <c:v>0.05590036755277672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'24.9'!#REF!</c:f>
              <c:strCache>
                <c:ptCount val="1"/>
                <c:pt idx="0">
                  <c:v>T-Bonds. Aritmética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0.06903999999999999</c:v>
                </c:pt>
                <c:pt idx="5">
                  <c:v>-0.005850000000000008</c:v>
                </c:pt>
                <c:pt idx="6">
                  <c:v>-0.040771428571428577</c:v>
                </c:pt>
                <c:pt idx="7">
                  <c:v>0.03191250000000001</c:v>
                </c:pt>
                <c:pt idx="8">
                  <c:v>0.01563333333333334</c:v>
                </c:pt>
                <c:pt idx="9">
                  <c:v>0.05676000000000002</c:v>
                </c:pt>
                <c:pt idx="10">
                  <c:v>0.07560909090909093</c:v>
                </c:pt>
                <c:pt idx="11">
                  <c:v>0.03992500000000001</c:v>
                </c:pt>
                <c:pt idx="12">
                  <c:v>0.05653846153846153</c:v>
                </c:pt>
                <c:pt idx="13">
                  <c:v>0.047964285714285716</c:v>
                </c:pt>
                <c:pt idx="14">
                  <c:v>0.03418666666666668</c:v>
                </c:pt>
                <c:pt idx="15">
                  <c:v>0.024225000000000017</c:v>
                </c:pt>
                <c:pt idx="16">
                  <c:v>0.03287058823529414</c:v>
                </c:pt>
                <c:pt idx="17">
                  <c:v>0.0442777777777778</c:v>
                </c:pt>
                <c:pt idx="18">
                  <c:v>0.05086315789473686</c:v>
                </c:pt>
                <c:pt idx="19">
                  <c:v>0.06117500000000003</c:v>
                </c:pt>
                <c:pt idx="20">
                  <c:v>0.0544666666666667</c:v>
                </c:pt>
                <c:pt idx="21">
                  <c:v>0.055781818181818224</c:v>
                </c:pt>
                <c:pt idx="22">
                  <c:v>0.05426956521739134</c:v>
                </c:pt>
                <c:pt idx="23">
                  <c:v>0.05715000000000004</c:v>
                </c:pt>
                <c:pt idx="24">
                  <c:v>0.06752400000000003</c:v>
                </c:pt>
                <c:pt idx="25">
                  <c:v>0.07568076923076927</c:v>
                </c:pt>
                <c:pt idx="26">
                  <c:v>0.07925185185185188</c:v>
                </c:pt>
                <c:pt idx="27">
                  <c:v>0.0747714285714286</c:v>
                </c:pt>
                <c:pt idx="28">
                  <c:v>0.08785862068965522</c:v>
                </c:pt>
                <c:pt idx="29">
                  <c:v>0.09588333333333336</c:v>
                </c:pt>
                <c:pt idx="30">
                  <c:v>0.09670967741935488</c:v>
                </c:pt>
                <c:pt idx="31">
                  <c:v>0.08799062500000002</c:v>
                </c:pt>
                <c:pt idx="32">
                  <c:v>0.10031212121212124</c:v>
                </c:pt>
                <c:pt idx="33">
                  <c:v>0.10154411764705885</c:v>
                </c:pt>
                <c:pt idx="34">
                  <c:v>0.0945714285714286</c:v>
                </c:pt>
                <c:pt idx="35">
                  <c:v>0.09914444444444451</c:v>
                </c:pt>
                <c:pt idx="36">
                  <c:v>0.0922432432432433</c:v>
                </c:pt>
                <c:pt idx="37">
                  <c:v>0.09549736842105266</c:v>
                </c:pt>
                <c:pt idx="38">
                  <c:v>0.096374358974359</c:v>
                </c:pt>
                <c:pt idx="39">
                  <c:v>0.09690000000000003</c:v>
                </c:pt>
                <c:pt idx="40">
                  <c:v>0.0911926829268293</c:v>
                </c:pt>
                <c:pt idx="41">
                  <c:v>0.09691904761904765</c:v>
                </c:pt>
                <c:pt idx="42">
                  <c:v>0.09729767441860468</c:v>
                </c:pt>
                <c:pt idx="43">
                  <c:v>0.09430909090909093</c:v>
                </c:pt>
                <c:pt idx="44">
                  <c:v>0.09041555555555558</c:v>
                </c:pt>
                <c:pt idx="45">
                  <c:v>0.0886847826086957</c:v>
                </c:pt>
                <c:pt idx="46">
                  <c:v>0.08962765957446811</c:v>
                </c:pt>
                <c:pt idx="47">
                  <c:v>0.08493750000000003</c:v>
                </c:pt>
                <c:pt idx="48">
                  <c:v>0.07691428571428573</c:v>
                </c:pt>
                <c:pt idx="49">
                  <c:v>0.08097800000000002</c:v>
                </c:pt>
                <c:pt idx="50">
                  <c:v>0.08078039215686275</c:v>
                </c:pt>
                <c:pt idx="51">
                  <c:v>0.07797500000000002</c:v>
                </c:pt>
                <c:pt idx="52">
                  <c:v>0.07796037735849058</c:v>
                </c:pt>
                <c:pt idx="53">
                  <c:v>0.08015740740740743</c:v>
                </c:pt>
                <c:pt idx="54">
                  <c:v>0.0853127272727273</c:v>
                </c:pt>
                <c:pt idx="55">
                  <c:v>0.08258214285714288</c:v>
                </c:pt>
                <c:pt idx="56">
                  <c:v>0.0778105263157895</c:v>
                </c:pt>
                <c:pt idx="57">
                  <c:v>0.08023275862068968</c:v>
                </c:pt>
                <c:pt idx="58">
                  <c:v>0.07732033898305088</c:v>
                </c:pt>
                <c:pt idx="59">
                  <c:v>0.07623000000000002</c:v>
                </c:pt>
                <c:pt idx="60">
                  <c:v>0.07400163934426233</c:v>
                </c:pt>
                <c:pt idx="61">
                  <c:v>0.07408548387096778</c:v>
                </c:pt>
                <c:pt idx="62">
                  <c:v>0.07404285714285719</c:v>
                </c:pt>
                <c:pt idx="63">
                  <c:v>0.07497656250000004</c:v>
                </c:pt>
                <c:pt idx="64">
                  <c:v>0.07238461538461542</c:v>
                </c:pt>
                <c:pt idx="65">
                  <c:v>0.07455151515151517</c:v>
                </c:pt>
                <c:pt idx="66">
                  <c:v>0.07271343283582091</c:v>
                </c:pt>
                <c:pt idx="67">
                  <c:v>0.07194705882352942</c:v>
                </c:pt>
                <c:pt idx="68">
                  <c:v>0.07082463768115943</c:v>
                </c:pt>
                <c:pt idx="69">
                  <c:v>0.07399428571428573</c:v>
                </c:pt>
                <c:pt idx="70">
                  <c:v>0.07571024963281223</c:v>
                </c:pt>
                <c:pt idx="71">
                  <c:v>0.07798418826338194</c:v>
                </c:pt>
                <c:pt idx="72">
                  <c:v>0.07945636142632476</c:v>
                </c:pt>
                <c:pt idx="73">
                  <c:v>0.08232046465029336</c:v>
                </c:pt>
                <c:pt idx="74">
                  <c:v>0.07778758099049254</c:v>
                </c:pt>
                <c:pt idx="75">
                  <c:v>0.07447984552816521</c:v>
                </c:pt>
                <c:pt idx="76">
                  <c:v>0.07002375210848934</c:v>
                </c:pt>
                <c:pt idx="77">
                  <c:v>0.07208810144043178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'24.9'!#REF!</c:f>
              <c:strCache>
                <c:ptCount val="1"/>
                <c:pt idx="0">
                  <c:v>T-Bills. Geométrica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0.06746816425375735</c:v>
                </c:pt>
                <c:pt idx="5">
                  <c:v>-0.06572916356509295</c:v>
                </c:pt>
                <c:pt idx="6">
                  <c:v>-0.07017730618988749</c:v>
                </c:pt>
                <c:pt idx="7">
                  <c:v>0.0008665663341955732</c:v>
                </c:pt>
                <c:pt idx="8">
                  <c:v>-0.001304887088614759</c:v>
                </c:pt>
                <c:pt idx="9">
                  <c:v>0.04380634356940405</c:v>
                </c:pt>
                <c:pt idx="10">
                  <c:v>0.07045005448140063</c:v>
                </c:pt>
                <c:pt idx="11">
                  <c:v>0.021873238785464322</c:v>
                </c:pt>
                <c:pt idx="12">
                  <c:v>0.04368877349206768</c:v>
                </c:pt>
                <c:pt idx="13">
                  <c:v>0.03986272424599946</c:v>
                </c:pt>
                <c:pt idx="14">
                  <c:v>0.029197033161510122</c:v>
                </c:pt>
                <c:pt idx="15">
                  <c:v>0.01864948855165749</c:v>
                </c:pt>
                <c:pt idx="16">
                  <c:v>0.029275747796851714</c:v>
                </c:pt>
                <c:pt idx="17">
                  <c:v>0.0414792624087883</c:v>
                </c:pt>
                <c:pt idx="18">
                  <c:v>0.049491138376429156</c:v>
                </c:pt>
                <c:pt idx="19">
                  <c:v>0.06406332798916847</c:v>
                </c:pt>
                <c:pt idx="20">
                  <c:v>0.056058054524750434</c:v>
                </c:pt>
                <c:pt idx="21">
                  <c:v>0.05586830651399466</c:v>
                </c:pt>
                <c:pt idx="22">
                  <c:v>0.055458144612756444</c:v>
                </c:pt>
                <c:pt idx="23">
                  <c:v>0.06046748801666646</c:v>
                </c:pt>
                <c:pt idx="24">
                  <c:v>0.06967528706781478</c:v>
                </c:pt>
                <c:pt idx="25">
                  <c:v>0.0754849576257215</c:v>
                </c:pt>
                <c:pt idx="26">
                  <c:v>0.07885607251913185</c:v>
                </c:pt>
                <c:pt idx="27">
                  <c:v>0.07472286864743882</c:v>
                </c:pt>
                <c:pt idx="28">
                  <c:v>0.0880953827953499</c:v>
                </c:pt>
                <c:pt idx="29">
                  <c:v>0.09476967807189585</c:v>
                </c:pt>
                <c:pt idx="30">
                  <c:v>0.09295586580328896</c:v>
                </c:pt>
                <c:pt idx="31">
                  <c:v>0.08474146478368705</c:v>
                </c:pt>
                <c:pt idx="32">
                  <c:v>0.09385603960167499</c:v>
                </c:pt>
                <c:pt idx="33">
                  <c:v>0.09374407473793989</c:v>
                </c:pt>
                <c:pt idx="34">
                  <c:v>0.08989764181826909</c:v>
                </c:pt>
                <c:pt idx="35">
                  <c:v>0.09408955069346714</c:v>
                </c:pt>
                <c:pt idx="36">
                  <c:v>0.08777027092920253</c:v>
                </c:pt>
                <c:pt idx="37">
                  <c:v>0.09054362291224627</c:v>
                </c:pt>
                <c:pt idx="38">
                  <c:v>0.09153150348347627</c:v>
                </c:pt>
                <c:pt idx="39">
                  <c:v>0.0913727227508474</c:v>
                </c:pt>
                <c:pt idx="40">
                  <c:v>0.08485332487501274</c:v>
                </c:pt>
                <c:pt idx="41">
                  <c:v>0.08742144195720858</c:v>
                </c:pt>
                <c:pt idx="42">
                  <c:v>0.08674624283660148</c:v>
                </c:pt>
                <c:pt idx="43">
                  <c:v>0.08082966965494842</c:v>
                </c:pt>
                <c:pt idx="44">
                  <c:v>0.07840554809194877</c:v>
                </c:pt>
                <c:pt idx="45">
                  <c:v>0.07885435399238161</c:v>
                </c:pt>
                <c:pt idx="46">
                  <c:v>0.08035954347642305</c:v>
                </c:pt>
                <c:pt idx="47">
                  <c:v>0.07339523246563928</c:v>
                </c:pt>
                <c:pt idx="48">
                  <c:v>0.06316251644200133</c:v>
                </c:pt>
                <c:pt idx="49">
                  <c:v>0.06765078943699887</c:v>
                </c:pt>
                <c:pt idx="50">
                  <c:v>0.06987819909824267</c:v>
                </c:pt>
                <c:pt idx="51">
                  <c:v>0.0658338612355105</c:v>
                </c:pt>
                <c:pt idx="52">
                  <c:v>0.06446288854301829</c:v>
                </c:pt>
                <c:pt idx="53">
                  <c:v>0.06474841871647108</c:v>
                </c:pt>
                <c:pt idx="54">
                  <c:v>0.06713779381765073</c:v>
                </c:pt>
                <c:pt idx="55">
                  <c:v>0.06227579670328853</c:v>
                </c:pt>
                <c:pt idx="56">
                  <c:v>0.06304032358917722</c:v>
                </c:pt>
                <c:pt idx="57">
                  <c:v>0.06424128468681944</c:v>
                </c:pt>
                <c:pt idx="58">
                  <c:v>0.06254101472594242</c:v>
                </c:pt>
                <c:pt idx="59">
                  <c:v>0.0652984296376462</c:v>
                </c:pt>
                <c:pt idx="60">
                  <c:v>0.06621653782592363</c:v>
                </c:pt>
                <c:pt idx="61">
                  <c:v>0.06507648068881045</c:v>
                </c:pt>
                <c:pt idx="62">
                  <c:v>0.06568823452739725</c:v>
                </c:pt>
                <c:pt idx="63">
                  <c:v>0.06804562779466239</c:v>
                </c:pt>
                <c:pt idx="64">
                  <c:v>0.0651380837300557</c:v>
                </c:pt>
                <c:pt idx="65">
                  <c:v>0.06751631530100877</c:v>
                </c:pt>
                <c:pt idx="66">
                  <c:v>0.0668344759625159</c:v>
                </c:pt>
                <c:pt idx="67">
                  <c:v>0.06686088060689532</c:v>
                </c:pt>
                <c:pt idx="68">
                  <c:v>0.06547502675786876</c:v>
                </c:pt>
                <c:pt idx="69">
                  <c:v>0.06905090259849511</c:v>
                </c:pt>
                <c:pt idx="70">
                  <c:v>0.07050644804764628</c:v>
                </c:pt>
                <c:pt idx="71">
                  <c:v>0.07315023087449557</c:v>
                </c:pt>
                <c:pt idx="72">
                  <c:v>0.07522382238925718</c:v>
                </c:pt>
                <c:pt idx="73">
                  <c:v>0.07626894917448745</c:v>
                </c:pt>
                <c:pt idx="74">
                  <c:v>0.07294568226919806</c:v>
                </c:pt>
                <c:pt idx="75">
                  <c:v>0.0697967630467895</c:v>
                </c:pt>
                <c:pt idx="76">
                  <c:v>0.06501918749566782</c:v>
                </c:pt>
                <c:pt idx="77">
                  <c:v>0.06757298341394802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'24.9'!#REF!</c:f>
              <c:strCache>
                <c:ptCount val="1"/>
                <c:pt idx="0">
                  <c:v>T-Bills. Aritmética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0.08521999999999999</c:v>
                </c:pt>
                <c:pt idx="5">
                  <c:v>-0.0030000000000000027</c:v>
                </c:pt>
                <c:pt idx="6">
                  <c:v>-0.015642857142857146</c:v>
                </c:pt>
                <c:pt idx="7">
                  <c:v>0.05342500000000001</c:v>
                </c:pt>
                <c:pt idx="8">
                  <c:v>0.04571111111111112</c:v>
                </c:pt>
                <c:pt idx="9">
                  <c:v>0.08864000000000002</c:v>
                </c:pt>
                <c:pt idx="10">
                  <c:v>0.11125454545454548</c:v>
                </c:pt>
                <c:pt idx="11">
                  <c:v>0.07253333333333334</c:v>
                </c:pt>
                <c:pt idx="12">
                  <c:v>0.0909076923076923</c:v>
                </c:pt>
                <c:pt idx="13">
                  <c:v>0.08410714285714287</c:v>
                </c:pt>
                <c:pt idx="14">
                  <c:v>0.07195333333333334</c:v>
                </c:pt>
                <c:pt idx="15">
                  <c:v>0.06017500000000002</c:v>
                </c:pt>
                <c:pt idx="16">
                  <c:v>0.06844117647058826</c:v>
                </c:pt>
                <c:pt idx="17">
                  <c:v>0.07883333333333335</c:v>
                </c:pt>
                <c:pt idx="18">
                  <c:v>0.08490526315789476</c:v>
                </c:pt>
                <c:pt idx="19">
                  <c:v>0.09871500000000002</c:v>
                </c:pt>
                <c:pt idx="20">
                  <c:v>0.09000476190476193</c:v>
                </c:pt>
                <c:pt idx="21">
                  <c:v>0.08828181818181823</c:v>
                </c:pt>
                <c:pt idx="22">
                  <c:v>0.08648260869565222</c:v>
                </c:pt>
                <c:pt idx="23">
                  <c:v>0.09025000000000004</c:v>
                </c:pt>
                <c:pt idx="24">
                  <c:v>0.09884400000000004</c:v>
                </c:pt>
                <c:pt idx="25">
                  <c:v>0.10370769230769235</c:v>
                </c:pt>
                <c:pt idx="26">
                  <c:v>0.1060555555555556</c:v>
                </c:pt>
                <c:pt idx="27">
                  <c:v>0.10126428571428575</c:v>
                </c:pt>
                <c:pt idx="28">
                  <c:v>0.11562068965517246</c:v>
                </c:pt>
                <c:pt idx="29">
                  <c:v>0.12176333333333336</c:v>
                </c:pt>
                <c:pt idx="30">
                  <c:v>0.11915806451612908</c:v>
                </c:pt>
                <c:pt idx="31">
                  <c:v>0.11108437500000003</c:v>
                </c:pt>
                <c:pt idx="32">
                  <c:v>0.12039090909090913</c:v>
                </c:pt>
                <c:pt idx="33">
                  <c:v>0.11950000000000004</c:v>
                </c:pt>
                <c:pt idx="34">
                  <c:v>0.1151914285714286</c:v>
                </c:pt>
                <c:pt idx="35">
                  <c:v>0.1188694444444445</c:v>
                </c:pt>
                <c:pt idx="36">
                  <c:v>0.11255945945945953</c:v>
                </c:pt>
                <c:pt idx="37">
                  <c:v>0.11477631578947373</c:v>
                </c:pt>
                <c:pt idx="38">
                  <c:v>0.11515128205128208</c:v>
                </c:pt>
                <c:pt idx="39">
                  <c:v>0.11440250000000003</c:v>
                </c:pt>
                <c:pt idx="40">
                  <c:v>0.1079975609756098</c:v>
                </c:pt>
                <c:pt idx="41">
                  <c:v>0.11013333333333336</c:v>
                </c:pt>
                <c:pt idx="42">
                  <c:v>0.10893255813953491</c:v>
                </c:pt>
                <c:pt idx="43">
                  <c:v>0.10302954545454548</c:v>
                </c:pt>
                <c:pt idx="44">
                  <c:v>0.10018000000000002</c:v>
                </c:pt>
                <c:pt idx="45">
                  <c:v>0.10015869565217395</c:v>
                </c:pt>
                <c:pt idx="46">
                  <c:v>0.1012489361702128</c:v>
                </c:pt>
                <c:pt idx="47">
                  <c:v>0.0946416666666667</c:v>
                </c:pt>
                <c:pt idx="48">
                  <c:v>0.08567551020408165</c:v>
                </c:pt>
                <c:pt idx="49">
                  <c:v>0.09024200000000002</c:v>
                </c:pt>
                <c:pt idx="50">
                  <c:v>0.09215098039215687</c:v>
                </c:pt>
                <c:pt idx="51">
                  <c:v>0.08801346153846157</c:v>
                </c:pt>
                <c:pt idx="52">
                  <c:v>0.0862358490566038</c:v>
                </c:pt>
                <c:pt idx="53">
                  <c:v>0.0861314814814815</c:v>
                </c:pt>
                <c:pt idx="54">
                  <c:v>0.08841636363636367</c:v>
                </c:pt>
                <c:pt idx="55">
                  <c:v>0.0833339285714286</c:v>
                </c:pt>
                <c:pt idx="56">
                  <c:v>0.08377894736842109</c:v>
                </c:pt>
                <c:pt idx="57">
                  <c:v>0.084698275862069</c:v>
                </c:pt>
                <c:pt idx="58">
                  <c:v>0.08265593220338988</c:v>
                </c:pt>
                <c:pt idx="59">
                  <c:v>0.0853516666666667</c:v>
                </c:pt>
                <c:pt idx="60">
                  <c:v>0.08597049180327875</c:v>
                </c:pt>
                <c:pt idx="61">
                  <c:v>0.08454516129032263</c:v>
                </c:pt>
                <c:pt idx="62">
                  <c:v>0.08486349206349211</c:v>
                </c:pt>
                <c:pt idx="63">
                  <c:v>0.08715000000000003</c:v>
                </c:pt>
                <c:pt idx="64">
                  <c:v>0.08412000000000006</c:v>
                </c:pt>
                <c:pt idx="65">
                  <c:v>0.0864166666666667</c:v>
                </c:pt>
                <c:pt idx="66">
                  <c:v>0.08546716417910451</c:v>
                </c:pt>
                <c:pt idx="67">
                  <c:v>0.08521911764705886</c:v>
                </c:pt>
                <c:pt idx="68">
                  <c:v>0.0836289855072464</c:v>
                </c:pt>
                <c:pt idx="69">
                  <c:v>0.0873014285714286</c:v>
                </c:pt>
                <c:pt idx="70">
                  <c:v>0.08856236230886859</c:v>
                </c:pt>
                <c:pt idx="71">
                  <c:v>0.09118696604115974</c:v>
                </c:pt>
                <c:pt idx="72">
                  <c:v>0.0931467723852289</c:v>
                </c:pt>
                <c:pt idx="73">
                  <c:v>0.09398532951515823</c:v>
                </c:pt>
                <c:pt idx="74">
                  <c:v>0.09075424765715923</c:v>
                </c:pt>
                <c:pt idx="75">
                  <c:v>0.08777122710711259</c:v>
                </c:pt>
                <c:pt idx="76">
                  <c:v>0.08360532353706078</c:v>
                </c:pt>
                <c:pt idx="77">
                  <c:v>0.08605140913273948</c:v>
                </c:pt>
              </c:numCache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62439712"/>
        <c:crosses val="autoZero"/>
        <c:crossBetween val="midCat"/>
        <c:dispUnits/>
        <c:majorUnit val="5"/>
      </c:valAx>
      <c:valAx>
        <c:axId val="62439712"/>
        <c:scaling>
          <c:orientation val="minMax"/>
          <c:max val="0.11"/>
          <c:min val="0.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307367"/>
        <c:crosses val="autoZero"/>
        <c:crossBetween val="midCat"/>
        <c:dispUnits/>
        <c:majorUnit val="0.01"/>
        <c:minorUnit val="0.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0.8445</cdr:y>
    </cdr:from>
    <cdr:to>
      <cdr:x>-536870.1775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52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76200</xdr:rowOff>
    </xdr:from>
    <xdr:to>
      <xdr:col>11</xdr:col>
      <xdr:colOff>352425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33375" y="371475"/>
        <a:ext cx="6391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124</xdr:row>
      <xdr:rowOff>133350</xdr:rowOff>
    </xdr:to>
    <xdr:graphicFrame>
      <xdr:nvGraphicFramePr>
        <xdr:cNvPr id="2" name="Chart 2"/>
        <xdr:cNvGraphicFramePr/>
      </xdr:nvGraphicFramePr>
      <xdr:xfrm>
        <a:off x="0" y="17278350"/>
        <a:ext cx="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139</xdr:row>
      <xdr:rowOff>152400</xdr:rowOff>
    </xdr:from>
    <xdr:to>
      <xdr:col>0</xdr:col>
      <xdr:colOff>0</xdr:colOff>
      <xdr:row>153</xdr:row>
      <xdr:rowOff>114300</xdr:rowOff>
    </xdr:to>
    <xdr:graphicFrame>
      <xdr:nvGraphicFramePr>
        <xdr:cNvPr id="3" name="Chart 3"/>
        <xdr:cNvGraphicFramePr/>
      </xdr:nvGraphicFramePr>
      <xdr:xfrm>
        <a:off x="0" y="21155025"/>
        <a:ext cx="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156</xdr:row>
      <xdr:rowOff>152400</xdr:rowOff>
    </xdr:from>
    <xdr:to>
      <xdr:col>0</xdr:col>
      <xdr:colOff>0</xdr:colOff>
      <xdr:row>166</xdr:row>
      <xdr:rowOff>38100</xdr:rowOff>
    </xdr:to>
    <xdr:graphicFrame>
      <xdr:nvGraphicFramePr>
        <xdr:cNvPr id="4" name="Chart 4"/>
        <xdr:cNvGraphicFramePr/>
      </xdr:nvGraphicFramePr>
      <xdr:xfrm>
        <a:off x="0" y="23907750"/>
        <a:ext cx="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173</xdr:row>
      <xdr:rowOff>152400</xdr:rowOff>
    </xdr:from>
    <xdr:to>
      <xdr:col>0</xdr:col>
      <xdr:colOff>0</xdr:colOff>
      <xdr:row>182</xdr:row>
      <xdr:rowOff>95250</xdr:rowOff>
    </xdr:to>
    <xdr:graphicFrame>
      <xdr:nvGraphicFramePr>
        <xdr:cNvPr id="5" name="Chart 5"/>
        <xdr:cNvGraphicFramePr/>
      </xdr:nvGraphicFramePr>
      <xdr:xfrm>
        <a:off x="0" y="26660475"/>
        <a:ext cx="0" cy="140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76200</xdr:rowOff>
    </xdr:from>
    <xdr:to>
      <xdr:col>0</xdr:col>
      <xdr:colOff>0</xdr:colOff>
      <xdr:row>138</xdr:row>
      <xdr:rowOff>47625</xdr:rowOff>
    </xdr:to>
    <xdr:graphicFrame>
      <xdr:nvGraphicFramePr>
        <xdr:cNvPr id="6" name="Chart 7"/>
        <xdr:cNvGraphicFramePr/>
      </xdr:nvGraphicFramePr>
      <xdr:xfrm>
        <a:off x="0" y="18811875"/>
        <a:ext cx="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108</xdr:row>
      <xdr:rowOff>95250</xdr:rowOff>
    </xdr:to>
    <xdr:graphicFrame>
      <xdr:nvGraphicFramePr>
        <xdr:cNvPr id="7" name="Chart 8"/>
        <xdr:cNvGraphicFramePr/>
      </xdr:nvGraphicFramePr>
      <xdr:xfrm>
        <a:off x="0" y="14363700"/>
        <a:ext cx="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C5" t="str">
            <v>T-Bills</v>
          </cell>
          <cell r="F5" t="str">
            <v>Acciones</v>
          </cell>
          <cell r="G5" t="str">
            <v>T-Bills</v>
          </cell>
          <cell r="H5" t="str">
            <v>T-Bonds</v>
          </cell>
          <cell r="I5" t="str">
            <v> Inflación</v>
          </cell>
          <cell r="S5" t="str">
            <v>Acciones</v>
          </cell>
          <cell r="T5" t="str">
            <v>T-Bills</v>
          </cell>
          <cell r="U5" t="str">
            <v>T-Bonds</v>
          </cell>
          <cell r="V5" t="str">
            <v> Inflación</v>
          </cell>
          <cell r="X5" t="str">
            <v>Rentabilidad diferencial sobre los T-Bills (10 años)</v>
          </cell>
          <cell r="Y5" t="str">
            <v>Difference T-Bonds (10 years)</v>
          </cell>
          <cell r="AA5" t="str">
            <v>Rentabilidad diferencial sobre los T-Bills (20 años)</v>
          </cell>
          <cell r="AB5" t="str">
            <v>Rentabilidad diferencial sobre los T-Bonds (20 años)</v>
          </cell>
        </row>
        <row r="6">
          <cell r="F6">
            <v>111.62</v>
          </cell>
          <cell r="G6">
            <v>103.27</v>
          </cell>
          <cell r="H6">
            <v>107.77000000000001</v>
          </cell>
          <cell r="I6">
            <v>98.50999999999999</v>
          </cell>
          <cell r="R6">
            <v>1926</v>
          </cell>
        </row>
        <row r="7">
          <cell r="F7">
            <v>153.466338</v>
          </cell>
          <cell r="G7">
            <v>106.49202399999999</v>
          </cell>
          <cell r="H7">
            <v>117.393861</v>
          </cell>
          <cell r="I7">
            <v>96.45114099999999</v>
          </cell>
          <cell r="R7">
            <v>1927</v>
          </cell>
        </row>
        <row r="8">
          <cell r="F8">
            <v>220.3930080018</v>
          </cell>
          <cell r="G8">
            <v>109.94236557759999</v>
          </cell>
          <cell r="H8">
            <v>117.51125486099998</v>
          </cell>
          <cell r="I8">
            <v>95.52521004639999</v>
          </cell>
          <cell r="R8">
            <v>1928</v>
          </cell>
        </row>
        <row r="9">
          <cell r="F9">
            <v>201.83591672804843</v>
          </cell>
          <cell r="G9">
            <v>115.164627942536</v>
          </cell>
          <cell r="H9">
            <v>121.53013977724618</v>
          </cell>
          <cell r="I9">
            <v>95.72581298749743</v>
          </cell>
          <cell r="R9">
            <v>1929</v>
          </cell>
        </row>
        <row r="10">
          <cell r="F10">
            <v>151.57877346276436</v>
          </cell>
          <cell r="G10">
            <v>117.94009547595113</v>
          </cell>
          <cell r="H10">
            <v>127.19344429086584</v>
          </cell>
          <cell r="I10">
            <v>89.95354646435133</v>
          </cell>
          <cell r="R10">
            <v>1930</v>
          </cell>
        </row>
        <row r="11">
          <cell r="F11">
            <v>85.88453304400228</v>
          </cell>
          <cell r="G11">
            <v>119.2020544975438</v>
          </cell>
          <cell r="H11">
            <v>120.43947239902086</v>
          </cell>
          <cell r="I11">
            <v>81.38996884094509</v>
          </cell>
          <cell r="R11">
            <v>1931</v>
          </cell>
        </row>
        <row r="12">
          <cell r="F12">
            <v>78.8505897876985</v>
          </cell>
          <cell r="G12">
            <v>120.34639422072023</v>
          </cell>
          <cell r="H12">
            <v>140.721479551016</v>
          </cell>
          <cell r="I12">
            <v>73.00680205032775</v>
          </cell>
          <cell r="R12">
            <v>1932</v>
          </cell>
        </row>
        <row r="13">
          <cell r="F13">
            <v>121.42202321407692</v>
          </cell>
          <cell r="G13">
            <v>120.70743340338238</v>
          </cell>
          <cell r="H13">
            <v>140.60890236737518</v>
          </cell>
          <cell r="I13">
            <v>73.37913674078443</v>
          </cell>
          <cell r="R13">
            <v>1933</v>
          </cell>
          <cell r="S13">
            <v>0.3487791431755714</v>
          </cell>
          <cell r="T13">
            <v>0.015002475986125953</v>
          </cell>
          <cell r="U13">
            <v>0.06764870260607897</v>
          </cell>
          <cell r="V13">
            <v>0.04323634177402153</v>
          </cell>
        </row>
        <row r="14">
          <cell r="F14">
            <v>119.6735460797942</v>
          </cell>
          <cell r="G14">
            <v>120.90056529682779</v>
          </cell>
          <cell r="H14">
            <v>154.69791438458617</v>
          </cell>
          <cell r="I14">
            <v>74.86873321662236</v>
          </cell>
          <cell r="R14">
            <v>1934</v>
          </cell>
          <cell r="S14">
            <v>0.32768255980445465</v>
          </cell>
          <cell r="T14">
            <v>0.015880631109765272</v>
          </cell>
          <cell r="U14">
            <v>0.06586214770260684</v>
          </cell>
          <cell r="V14">
            <v>0.044739620149383375</v>
          </cell>
        </row>
        <row r="15">
          <cell r="F15">
            <v>176.72192549603213</v>
          </cell>
          <cell r="G15">
            <v>121.1060962578324</v>
          </cell>
          <cell r="H15">
            <v>162.40187052093856</v>
          </cell>
          <cell r="I15">
            <v>77.11479521312103</v>
          </cell>
          <cell r="R15">
            <v>1935</v>
          </cell>
          <cell r="S15">
            <v>0.33499208100092953</v>
          </cell>
          <cell r="T15">
            <v>0.01621941566285434</v>
          </cell>
          <cell r="U15">
            <v>0.062097755371850784</v>
          </cell>
          <cell r="V15">
            <v>0.04634451184096966</v>
          </cell>
        </row>
        <row r="16">
          <cell r="A16">
            <v>1936</v>
          </cell>
          <cell r="C16">
            <v>0.0018</v>
          </cell>
          <cell r="F16">
            <v>236.66600262428622</v>
          </cell>
          <cell r="G16">
            <v>121.32408723109651</v>
          </cell>
          <cell r="H16">
            <v>174.59825099706103</v>
          </cell>
          <cell r="I16">
            <v>78.04788423519979</v>
          </cell>
          <cell r="R16">
            <v>1936</v>
          </cell>
          <cell r="S16">
            <v>0.3429205299903884</v>
          </cell>
          <cell r="T16">
            <v>0.016357478751663143</v>
          </cell>
          <cell r="U16">
            <v>0.06198040998752931</v>
          </cell>
          <cell r="V16">
            <v>0.04774048363577581</v>
          </cell>
          <cell r="X16">
            <v>0.061808854903570465</v>
          </cell>
          <cell r="Y16">
            <v>0.02861944311510123</v>
          </cell>
        </row>
        <row r="17">
          <cell r="A17">
            <v>1937</v>
          </cell>
          <cell r="C17">
            <v>0.0031</v>
          </cell>
          <cell r="F17">
            <v>153.76190190499875</v>
          </cell>
          <cell r="G17">
            <v>121.70019190151292</v>
          </cell>
          <cell r="H17">
            <v>174.99982697435428</v>
          </cell>
          <cell r="I17">
            <v>80.46736864649098</v>
          </cell>
          <cell r="R17">
            <v>1937</v>
          </cell>
          <cell r="S17">
            <v>0.36163773171504104</v>
          </cell>
          <cell r="T17">
            <v>0.015933002088607023</v>
          </cell>
          <cell r="U17">
            <v>0.06212373048110431</v>
          </cell>
          <cell r="V17">
            <v>0.05060147670221141</v>
          </cell>
          <cell r="X17">
            <v>-0.013246119686823876</v>
          </cell>
          <cell r="Y17">
            <v>-0.040540329568924394</v>
          </cell>
        </row>
        <row r="18">
          <cell r="A18">
            <v>1938</v>
          </cell>
          <cell r="C18">
            <v>-0.0002</v>
          </cell>
          <cell r="F18">
            <v>201.61260577783435</v>
          </cell>
          <cell r="G18">
            <v>121.67585186313262</v>
          </cell>
          <cell r="H18">
            <v>184.67731740603605</v>
          </cell>
          <cell r="I18">
            <v>78.23037579811853</v>
          </cell>
          <cell r="R18">
            <v>1938</v>
          </cell>
          <cell r="S18">
            <v>0.3490614075234073</v>
          </cell>
          <cell r="T18">
            <v>0.014952550878621941</v>
          </cell>
          <cell r="U18">
            <v>0.060456669515355284</v>
          </cell>
          <cell r="V18">
            <v>0.050643021895091005</v>
          </cell>
          <cell r="X18">
            <v>-0.019058900354113617</v>
          </cell>
          <cell r="Y18">
            <v>-0.055111917544104716</v>
          </cell>
        </row>
        <row r="19">
          <cell r="A19">
            <v>1939</v>
          </cell>
          <cell r="C19">
            <v>0.0002</v>
          </cell>
          <cell r="F19">
            <v>200.78599409414522</v>
          </cell>
          <cell r="G19">
            <v>121.70018703350524</v>
          </cell>
          <cell r="H19">
            <v>195.64715005995458</v>
          </cell>
          <cell r="I19">
            <v>77.85486999428755</v>
          </cell>
          <cell r="R19">
            <v>1939</v>
          </cell>
          <cell r="S19">
            <v>0.34666834759207865</v>
          </cell>
          <cell r="T19">
            <v>0.007495954464465037</v>
          </cell>
          <cell r="U19">
            <v>0.060351908742714094</v>
          </cell>
          <cell r="V19">
            <v>0.05037640982311728</v>
          </cell>
          <cell r="X19">
            <v>-0.006056458506256912</v>
          </cell>
          <cell r="Y19">
            <v>-0.04928826126144925</v>
          </cell>
        </row>
        <row r="20">
          <cell r="A20">
            <v>1940</v>
          </cell>
          <cell r="C20">
            <v>0.0004</v>
          </cell>
          <cell r="F20">
            <v>181.14912387173783</v>
          </cell>
          <cell r="G20">
            <v>121.74886710831863</v>
          </cell>
          <cell r="H20">
            <v>207.5620614986058</v>
          </cell>
          <cell r="I20">
            <v>78.60227674623272</v>
          </cell>
          <cell r="R20">
            <v>1940</v>
          </cell>
          <cell r="S20">
            <v>0.33511905827962424</v>
          </cell>
          <cell r="T20">
            <v>0.003835926659013873</v>
          </cell>
          <cell r="U20">
            <v>0.06042334445854148</v>
          </cell>
          <cell r="V20">
            <v>0.04887633033142594</v>
          </cell>
          <cell r="X20">
            <v>0.014797845151987232</v>
          </cell>
          <cell r="Y20">
            <v>-0.03220981475919493</v>
          </cell>
        </row>
        <row r="21">
          <cell r="A21">
            <v>1941</v>
          </cell>
          <cell r="C21">
            <v>0.0006</v>
          </cell>
          <cell r="F21">
            <v>160.1539404150034</v>
          </cell>
          <cell r="G21">
            <v>121.82191642858362</v>
          </cell>
          <cell r="H21">
            <v>209.49238867054285</v>
          </cell>
          <cell r="I21">
            <v>86.24241804596653</v>
          </cell>
          <cell r="R21">
            <v>1941</v>
          </cell>
          <cell r="S21">
            <v>0.29491162970173507</v>
          </cell>
          <cell r="T21">
            <v>0.002838935637797299</v>
          </cell>
          <cell r="U21">
            <v>0.05085702071057207</v>
          </cell>
          <cell r="V21">
            <v>0.05044753159912231</v>
          </cell>
          <cell r="X21">
            <v>0.06211920709052676</v>
          </cell>
          <cell r="Y21">
            <v>0.0073808954545071526</v>
          </cell>
        </row>
        <row r="22">
          <cell r="A22">
            <v>1942</v>
          </cell>
          <cell r="C22">
            <v>0.0027</v>
          </cell>
          <cell r="F22">
            <v>192.7292518954151</v>
          </cell>
          <cell r="G22">
            <v>122.15083560294079</v>
          </cell>
          <cell r="H22">
            <v>216.23804358573435</v>
          </cell>
          <cell r="I22">
            <v>94.26296292424142</v>
          </cell>
          <cell r="R22">
            <v>1942</v>
          </cell>
          <cell r="S22">
            <v>0.2890735794453262</v>
          </cell>
          <cell r="T22">
            <v>0.0012013418423672017</v>
          </cell>
          <cell r="U22">
            <v>0.03316229619445688</v>
          </cell>
          <cell r="V22">
            <v>0.03995934183642168</v>
          </cell>
          <cell r="X22">
            <v>0.09199927169812505</v>
          </cell>
          <cell r="Y22">
            <v>0.049592773176052596</v>
          </cell>
        </row>
        <row r="23">
          <cell r="A23">
            <v>1943</v>
          </cell>
          <cell r="C23">
            <v>0.0035</v>
          </cell>
          <cell r="F23">
            <v>242.6461281363276</v>
          </cell>
          <cell r="G23">
            <v>122.57836352755109</v>
          </cell>
          <cell r="H23">
            <v>220.7357948923176</v>
          </cell>
          <cell r="I23">
            <v>97.26052514523231</v>
          </cell>
          <cell r="R23">
            <v>1943</v>
          </cell>
          <cell r="S23">
            <v>0.2564987632632086</v>
          </cell>
          <cell r="T23">
            <v>0.0012790621564255584</v>
          </cell>
          <cell r="U23">
            <v>0.030488979794163165</v>
          </cell>
          <cell r="V23">
            <v>0.039251106141525924</v>
          </cell>
          <cell r="X23">
            <v>0.07014681574463566</v>
          </cell>
          <cell r="Y23">
            <v>0.025555266388556763</v>
          </cell>
        </row>
        <row r="24">
          <cell r="A24">
            <v>1944</v>
          </cell>
          <cell r="C24">
            <v>0.0033</v>
          </cell>
          <cell r="F24">
            <v>290.5687384432523</v>
          </cell>
          <cell r="G24">
            <v>122.98287212719202</v>
          </cell>
          <cell r="H24">
            <v>226.93847072879174</v>
          </cell>
          <cell r="I24">
            <v>99.32244827831124</v>
          </cell>
          <cell r="R24">
            <v>1944</v>
          </cell>
          <cell r="S24">
            <v>0.2546798881820951</v>
          </cell>
          <cell r="T24">
            <v>0.0013955882869480763</v>
          </cell>
          <cell r="U24">
            <v>0.02427974922074408</v>
          </cell>
          <cell r="V24">
            <v>0.03922935550494468</v>
          </cell>
          <cell r="X24">
            <v>0.091051587860697</v>
          </cell>
          <cell r="Y24">
            <v>0.05369654956885084</v>
          </cell>
        </row>
        <row r="25">
          <cell r="A25">
            <v>1945</v>
          </cell>
          <cell r="C25">
            <v>0.0033</v>
          </cell>
          <cell r="F25">
            <v>396.4519867319735</v>
          </cell>
          <cell r="G25">
            <v>123.38871560521177</v>
          </cell>
          <cell r="H25">
            <v>251.28896863799108</v>
          </cell>
          <cell r="I25">
            <v>101.55720336457324</v>
          </cell>
          <cell r="R25">
            <v>1945</v>
          </cell>
          <cell r="S25">
            <v>0.23930836545716028</v>
          </cell>
          <cell r="T25">
            <v>0.0014832771524941355</v>
          </cell>
          <cell r="U25">
            <v>0.0324660181317841</v>
          </cell>
          <cell r="V25">
            <v>0.03928677470430306</v>
          </cell>
          <cell r="X25">
            <v>0.0822825916417087</v>
          </cell>
          <cell r="Y25">
            <v>0.039531836024079725</v>
          </cell>
        </row>
        <row r="26">
          <cell r="A26">
            <v>1946</v>
          </cell>
          <cell r="C26">
            <v>0.0035</v>
          </cell>
          <cell r="F26">
            <v>364.4583114027032</v>
          </cell>
          <cell r="G26">
            <v>123.82057610983001</v>
          </cell>
          <cell r="H26">
            <v>251.03767966935308</v>
          </cell>
          <cell r="I26">
            <v>119.99999149557974</v>
          </cell>
          <cell r="R26">
            <v>1946</v>
          </cell>
          <cell r="S26">
            <v>0.23146225058191333</v>
          </cell>
          <cell r="T26">
            <v>0.0015692885861646566</v>
          </cell>
          <cell r="U26">
            <v>0.03354582934832088</v>
          </cell>
          <cell r="V26">
            <v>0.06160948790567894</v>
          </cell>
          <cell r="X26">
            <v>0.0420829903425044</v>
          </cell>
          <cell r="Y26">
            <v>0.007143025329711783</v>
          </cell>
          <cell r="AA26">
            <v>0.020803896451069726</v>
          </cell>
          <cell r="AB26">
            <v>0.003501235149652171</v>
          </cell>
        </row>
        <row r="27">
          <cell r="A27">
            <v>1947</v>
          </cell>
          <cell r="C27">
            <v>0.005</v>
          </cell>
          <cell r="F27">
            <v>385.26888098379754</v>
          </cell>
          <cell r="G27">
            <v>124.43967899037915</v>
          </cell>
          <cell r="H27">
            <v>244.4353886940491</v>
          </cell>
          <cell r="I27">
            <v>130.81199072933148</v>
          </cell>
          <cell r="R27">
            <v>1947</v>
          </cell>
          <cell r="S27">
            <v>0.17955917904072122</v>
          </cell>
          <cell r="T27">
            <v>0.0018086520456467635</v>
          </cell>
          <cell r="U27">
            <v>0.03782300887026309</v>
          </cell>
          <cell r="V27">
            <v>0.06288229215499916</v>
          </cell>
          <cell r="X27">
            <v>0.09397581341341388</v>
          </cell>
          <cell r="Y27">
            <v>0.06222313527575518</v>
          </cell>
          <cell r="AA27">
            <v>0.04588413130134539</v>
          </cell>
          <cell r="AB27">
            <v>0.030149110899460485</v>
          </cell>
        </row>
        <row r="28">
          <cell r="A28">
            <v>1948</v>
          </cell>
          <cell r="C28">
            <v>0.0081</v>
          </cell>
          <cell r="F28">
            <v>406.4586694379064</v>
          </cell>
          <cell r="G28">
            <v>125.44764039020122</v>
          </cell>
          <cell r="H28">
            <v>252.74619190964677</v>
          </cell>
          <cell r="I28">
            <v>134.35699567809635</v>
          </cell>
          <cell r="R28">
            <v>1948</v>
          </cell>
          <cell r="S28">
            <v>0.16527784317459024</v>
          </cell>
          <cell r="T28">
            <v>0.00238290205888161</v>
          </cell>
          <cell r="U28">
            <v>0.037121004835537534</v>
          </cell>
          <cell r="V28">
            <v>0.0573485454625195</v>
          </cell>
          <cell r="X28">
            <v>0.06957237543124761</v>
          </cell>
          <cell r="Y28">
            <v>0.0407547932174841</v>
          </cell>
          <cell r="AA28">
            <v>0.034150878904485316</v>
          </cell>
          <cell r="AB28">
            <v>0.019865938672003036</v>
          </cell>
        </row>
        <row r="29">
          <cell r="A29">
            <v>1949</v>
          </cell>
          <cell r="C29">
            <v>0.011</v>
          </cell>
          <cell r="F29">
            <v>482.83225342528897</v>
          </cell>
          <cell r="G29">
            <v>126.82756443449341</v>
          </cell>
          <cell r="H29">
            <v>269.04832128781896</v>
          </cell>
          <cell r="I29">
            <v>131.9251340563228</v>
          </cell>
          <cell r="R29">
            <v>1949</v>
          </cell>
          <cell r="S29">
            <v>0.16508540853482817</v>
          </cell>
          <cell r="T29">
            <v>0.0032370082209074204</v>
          </cell>
          <cell r="U29">
            <v>0.03756448677496696</v>
          </cell>
          <cell r="V29">
            <v>0.059067682459286584</v>
          </cell>
          <cell r="X29">
            <v>0.08757216612551288</v>
          </cell>
          <cell r="Y29">
            <v>0.059336765805690694</v>
          </cell>
          <cell r="AA29">
            <v>0.042782541773002114</v>
          </cell>
          <cell r="AB29">
            <v>0.028791613246589964</v>
          </cell>
        </row>
        <row r="30">
          <cell r="A30">
            <v>1950</v>
          </cell>
          <cell r="C30">
            <v>0.012</v>
          </cell>
          <cell r="F30">
            <v>635.9383609864481</v>
          </cell>
          <cell r="G30">
            <v>128.34949520770732</v>
          </cell>
          <cell r="H30">
            <v>269.20975028059166</v>
          </cell>
          <cell r="I30">
            <v>139.5635993181839</v>
          </cell>
          <cell r="R30">
            <v>1950</v>
          </cell>
          <cell r="S30">
            <v>0.1611041747165824</v>
          </cell>
          <cell r="T30">
            <v>0.003780652501002086</v>
          </cell>
          <cell r="U30">
            <v>0.0374242123052265</v>
          </cell>
          <cell r="V30">
            <v>0.056820302513958684</v>
          </cell>
          <cell r="X30">
            <v>0.12851010882728398</v>
          </cell>
          <cell r="Y30">
            <v>0.10745657182331025</v>
          </cell>
          <cell r="AA30">
            <v>0.06215888548362014</v>
          </cell>
          <cell r="AB30">
            <v>0.051714270364027204</v>
          </cell>
        </row>
        <row r="31">
          <cell r="A31">
            <v>1951</v>
          </cell>
          <cell r="C31">
            <v>0.0149</v>
          </cell>
          <cell r="F31">
            <v>788.6907552953928</v>
          </cell>
          <cell r="G31">
            <v>130.26190268630214</v>
          </cell>
          <cell r="H31">
            <v>258.6028861195364</v>
          </cell>
          <cell r="I31">
            <v>147.75598259816127</v>
          </cell>
          <cell r="R31">
            <v>1951</v>
          </cell>
          <cell r="S31">
            <v>0.1342778417229655</v>
          </cell>
          <cell r="T31">
            <v>0.004450480623233605</v>
          </cell>
          <cell r="U31">
            <v>0.04276392041065563</v>
          </cell>
          <cell r="V31">
            <v>0.05533700389432013</v>
          </cell>
          <cell r="X31">
            <v>0.1661138201875445</v>
          </cell>
          <cell r="Y31">
            <v>0.1515510228655721</v>
          </cell>
          <cell r="AA31">
            <v>0.07962010750061488</v>
          </cell>
          <cell r="AB31">
            <v>0.07238911214657318</v>
          </cell>
        </row>
        <row r="32">
          <cell r="A32">
            <v>1952</v>
          </cell>
          <cell r="C32">
            <v>0.0166</v>
          </cell>
          <cell r="F32">
            <v>933.5732470431565</v>
          </cell>
          <cell r="G32">
            <v>132.42425027089473</v>
          </cell>
          <cell r="H32">
            <v>261.602679598523</v>
          </cell>
          <cell r="I32">
            <v>149.07101084328488</v>
          </cell>
          <cell r="R32">
            <v>1952</v>
          </cell>
          <cell r="S32">
            <v>0.13404216417895448</v>
          </cell>
          <cell r="T32">
            <v>0.005165225605484777</v>
          </cell>
          <cell r="U32">
            <v>0.04271840092720908</v>
          </cell>
          <cell r="V32">
            <v>0.055577114594648286</v>
          </cell>
          <cell r="X32">
            <v>0.16279261969213854</v>
          </cell>
          <cell r="Y32">
            <v>0.15167352065622497</v>
          </cell>
          <cell r="AA32">
            <v>0.0780357945581438</v>
          </cell>
          <cell r="AB32">
            <v>0.07251383221543595</v>
          </cell>
        </row>
        <row r="33">
          <cell r="A33">
            <v>1953</v>
          </cell>
          <cell r="C33">
            <v>0.0182</v>
          </cell>
          <cell r="F33">
            <v>924.3308718974292</v>
          </cell>
          <cell r="G33">
            <v>134.834371625825</v>
          </cell>
          <cell r="H33">
            <v>271.0988568679494</v>
          </cell>
          <cell r="I33">
            <v>150.0250653126819</v>
          </cell>
          <cell r="R33">
            <v>1953</v>
          </cell>
          <cell r="S33">
            <v>0.14270596849622108</v>
          </cell>
          <cell r="T33">
            <v>0.005761645212572151</v>
          </cell>
          <cell r="U33">
            <v>0.043029913367847304</v>
          </cell>
          <cell r="V33">
            <v>0.05697131929508235</v>
          </cell>
          <cell r="X33">
            <v>0.1335279038618129</v>
          </cell>
          <cell r="Y33">
            <v>0.1223387720610527</v>
          </cell>
          <cell r="AA33">
            <v>0.06438380478580985</v>
          </cell>
          <cell r="AB33">
            <v>0.058831175207384234</v>
          </cell>
        </row>
        <row r="34">
          <cell r="A34">
            <v>1954</v>
          </cell>
          <cell r="C34">
            <v>0.0086</v>
          </cell>
          <cell r="F34">
            <v>1410.7137766898566</v>
          </cell>
          <cell r="G34">
            <v>135.9939472218071</v>
          </cell>
          <cell r="H34">
            <v>290.59086467675496</v>
          </cell>
          <cell r="I34">
            <v>149.27493998611848</v>
          </cell>
          <cell r="R34">
            <v>1954</v>
          </cell>
          <cell r="S34">
            <v>0.18587395968475218</v>
          </cell>
          <cell r="T34">
            <v>0.005347647457839129</v>
          </cell>
          <cell r="U34">
            <v>0.045901809453561974</v>
          </cell>
          <cell r="V34">
            <v>0.05879295970701858</v>
          </cell>
          <cell r="X34">
            <v>0.1610602072491525</v>
          </cell>
          <cell r="Y34">
            <v>0.1461355676522158</v>
          </cell>
          <cell r="AA34">
            <v>0.07716398528350155</v>
          </cell>
          <cell r="AB34">
            <v>0.06976631931122124</v>
          </cell>
        </row>
        <row r="35">
          <cell r="A35">
            <v>1955</v>
          </cell>
          <cell r="C35">
            <v>0.0157</v>
          </cell>
          <cell r="F35">
            <v>1855.935044613175</v>
          </cell>
          <cell r="G35">
            <v>138.1290521931895</v>
          </cell>
          <cell r="H35">
            <v>286.81318343595717</v>
          </cell>
          <cell r="I35">
            <v>149.81232977006852</v>
          </cell>
          <cell r="R35">
            <v>1955</v>
          </cell>
          <cell r="S35">
            <v>0.18119608040891935</v>
          </cell>
          <cell r="T35">
            <v>0.0050180120012256356</v>
          </cell>
          <cell r="U35">
            <v>0.03714065756612885</v>
          </cell>
          <cell r="V35">
            <v>0.059820356995851434</v>
          </cell>
          <cell r="X35">
            <v>0.15556082335379662</v>
          </cell>
          <cell r="Y35">
            <v>0.1535990524354749</v>
          </cell>
          <cell r="AA35">
            <v>0.0745775200412988</v>
          </cell>
          <cell r="AB35">
            <v>0.07360262611725332</v>
          </cell>
        </row>
        <row r="36">
          <cell r="A36">
            <v>1956</v>
          </cell>
          <cell r="C36">
            <v>0.0246</v>
          </cell>
          <cell r="F36">
            <v>1977.6843835397995</v>
          </cell>
          <cell r="G36">
            <v>141.52702687714196</v>
          </cell>
          <cell r="H36">
            <v>270.7803264818872</v>
          </cell>
          <cell r="I36">
            <v>154.09696240149248</v>
          </cell>
          <cell r="R36">
            <v>1956</v>
          </cell>
          <cell r="S36">
            <v>0.1628560731307112</v>
          </cell>
          <cell r="T36">
            <v>0.0057312108474368425</v>
          </cell>
          <cell r="U36">
            <v>0.04316078595721404</v>
          </cell>
          <cell r="V36">
            <v>0.033809098052315904</v>
          </cell>
          <cell r="X36">
            <v>0.17081506816609093</v>
          </cell>
          <cell r="Y36">
            <v>0.17667129084167188</v>
          </cell>
          <cell r="AA36">
            <v>0.08153669486223514</v>
          </cell>
          <cell r="AB36">
            <v>0.08444951730062167</v>
          </cell>
        </row>
        <row r="37">
          <cell r="A37">
            <v>1957</v>
          </cell>
          <cell r="C37">
            <v>0.0314</v>
          </cell>
          <cell r="F37">
            <v>1764.4900069942091</v>
          </cell>
          <cell r="G37">
            <v>145.97097552108423</v>
          </cell>
          <cell r="H37">
            <v>290.95346080478777</v>
          </cell>
          <cell r="I37">
            <v>158.75069066601756</v>
          </cell>
          <cell r="R37">
            <v>1957</v>
          </cell>
          <cell r="S37">
            <v>0.18507411848590102</v>
          </cell>
          <cell r="T37">
            <v>0.007269945743340251</v>
          </cell>
          <cell r="U37">
            <v>0.04583628960162946</v>
          </cell>
          <cell r="V37">
            <v>0.025420816054739254</v>
          </cell>
          <cell r="X37">
            <v>0.14826861660769897</v>
          </cell>
          <cell r="Y37">
            <v>0.1467814416774058</v>
          </cell>
          <cell r="AA37">
            <v>0.0710417125449947</v>
          </cell>
          <cell r="AB37">
            <v>0.07030430452903658</v>
          </cell>
        </row>
        <row r="38">
          <cell r="A38">
            <v>1958</v>
          </cell>
          <cell r="C38">
            <v>0.0154</v>
          </cell>
          <cell r="F38">
            <v>2529.5728740268983</v>
          </cell>
          <cell r="G38">
            <v>148.21892854410893</v>
          </cell>
          <cell r="H38">
            <v>273.2052996956957</v>
          </cell>
          <cell r="I38">
            <v>161.5605778908061</v>
          </cell>
          <cell r="R38">
            <v>1958</v>
          </cell>
          <cell r="S38">
            <v>0.19568257629811264</v>
          </cell>
          <cell r="T38">
            <v>0.00672213590394535</v>
          </cell>
          <cell r="U38">
            <v>0.05173445982450511</v>
          </cell>
          <cell r="V38">
            <v>0.02529560567898437</v>
          </cell>
          <cell r="X38">
            <v>0.18379302000313746</v>
          </cell>
          <cell r="Y38">
            <v>0.19279896181004474</v>
          </cell>
          <cell r="AA38">
            <v>0.08734994962001141</v>
          </cell>
          <cell r="AB38">
            <v>0.09182545336411962</v>
          </cell>
        </row>
        <row r="39">
          <cell r="A39">
            <v>1959</v>
          </cell>
          <cell r="C39">
            <v>0.0295</v>
          </cell>
          <cell r="F39">
            <v>2832.109789760515</v>
          </cell>
          <cell r="G39">
            <v>152.59138693616015</v>
          </cell>
          <cell r="H39">
            <v>267.03085992257303</v>
          </cell>
          <cell r="I39">
            <v>164.00014261695725</v>
          </cell>
          <cell r="R39">
            <v>1959</v>
          </cell>
          <cell r="S39">
            <v>0.19792123826299074</v>
          </cell>
          <cell r="T39">
            <v>0.007443334079713359</v>
          </cell>
          <cell r="U39">
            <v>0.04859069412506427</v>
          </cell>
          <cell r="V39">
            <v>0.02184462557854144</v>
          </cell>
          <cell r="X39">
            <v>0.17485902609745851</v>
          </cell>
          <cell r="Y39">
            <v>0.1942770108572649</v>
          </cell>
          <cell r="AA39">
            <v>0.08319587585269606</v>
          </cell>
          <cell r="AB39">
            <v>0.09286179025070995</v>
          </cell>
        </row>
        <row r="40">
          <cell r="A40">
            <v>1960</v>
          </cell>
          <cell r="C40">
            <v>0.0266</v>
          </cell>
          <cell r="F40">
            <v>2818.7988737486403</v>
          </cell>
          <cell r="G40">
            <v>156.650317828662</v>
          </cell>
          <cell r="H40">
            <v>303.82771241990355</v>
          </cell>
          <cell r="I40">
            <v>166.4273447276882</v>
          </cell>
          <cell r="R40">
            <v>1960</v>
          </cell>
          <cell r="S40">
            <v>0.20433885500967908</v>
          </cell>
          <cell r="T40">
            <v>0.007417134816685536</v>
          </cell>
          <cell r="U40">
            <v>0.06521185645434595</v>
          </cell>
          <cell r="V40">
            <v>0.017919759422988294</v>
          </cell>
          <cell r="X40">
            <v>0.14042705449124782</v>
          </cell>
          <cell r="Y40">
            <v>0.14838234424083252</v>
          </cell>
          <cell r="AA40">
            <v>0.06727681635690974</v>
          </cell>
          <cell r="AB40">
            <v>0.07122273686421088</v>
          </cell>
        </row>
        <row r="41">
          <cell r="A41">
            <v>1961</v>
          </cell>
          <cell r="C41">
            <v>0.0213</v>
          </cell>
          <cell r="F41">
            <v>3576.7738908996494</v>
          </cell>
          <cell r="G41">
            <v>159.98696959841251</v>
          </cell>
          <cell r="H41">
            <v>306.77484123037664</v>
          </cell>
          <cell r="I41">
            <v>167.5424079373637</v>
          </cell>
          <cell r="R41">
            <v>1961</v>
          </cell>
          <cell r="S41">
            <v>0.20553552166636954</v>
          </cell>
          <cell r="T41">
            <v>0.007186321884122797</v>
          </cell>
          <cell r="U41">
            <v>0.06253635475998474</v>
          </cell>
          <cell r="V41">
            <v>0.01095678379412093</v>
          </cell>
          <cell r="X41">
            <v>0.14244369774284138</v>
          </cell>
          <cell r="Y41">
            <v>0.14598215217611732</v>
          </cell>
          <cell r="AA41">
            <v>0.06819230920114983</v>
          </cell>
          <cell r="AB41">
            <v>0.06994496691580032</v>
          </cell>
        </row>
        <row r="42">
          <cell r="A42">
            <v>1962</v>
          </cell>
          <cell r="C42">
            <v>0.0273</v>
          </cell>
          <cell r="F42">
            <v>3264.52153022411</v>
          </cell>
          <cell r="G42">
            <v>164.3546138684492</v>
          </cell>
          <cell r="H42">
            <v>327.91162779114956</v>
          </cell>
          <cell r="I42">
            <v>169.5696710734058</v>
          </cell>
          <cell r="R42">
            <v>1962</v>
          </cell>
          <cell r="S42">
            <v>0.22206018103207964</v>
          </cell>
          <cell r="T42">
            <v>0.007288987126709272</v>
          </cell>
          <cell r="U42">
            <v>0.06438780422823356</v>
          </cell>
          <cell r="V42">
            <v>0.010879930555333936</v>
          </cell>
          <cell r="X42">
            <v>0.11152143701193906</v>
          </cell>
          <cell r="Y42">
            <v>0.11050914455745486</v>
          </cell>
          <cell r="AA42">
            <v>0.05373356088004799</v>
          </cell>
          <cell r="AB42">
            <v>0.05323297595648335</v>
          </cell>
        </row>
        <row r="43">
          <cell r="A43">
            <v>1963</v>
          </cell>
          <cell r="C43">
            <v>0.0312</v>
          </cell>
          <cell r="F43">
            <v>4008.832439115207</v>
          </cell>
          <cell r="G43">
            <v>169.4824778211448</v>
          </cell>
          <cell r="H43">
            <v>331.87935848742245</v>
          </cell>
          <cell r="I43">
            <v>172.38452761322432</v>
          </cell>
          <cell r="R43">
            <v>1963</v>
          </cell>
          <cell r="S43">
            <v>0.21543516193973533</v>
          </cell>
          <cell r="T43">
            <v>0.007710771686413764</v>
          </cell>
          <cell r="U43">
            <v>0.0643564759756157</v>
          </cell>
          <cell r="V43">
            <v>0.010666374996012262</v>
          </cell>
          <cell r="X43">
            <v>0.1348941891072244</v>
          </cell>
          <cell r="Y43">
            <v>0.13759317067355115</v>
          </cell>
          <cell r="AA43">
            <v>0.06461632367588588</v>
          </cell>
          <cell r="AB43">
            <v>0.06595135178352085</v>
          </cell>
        </row>
        <row r="44">
          <cell r="A44">
            <v>1964</v>
          </cell>
          <cell r="C44">
            <v>0.0354</v>
          </cell>
          <cell r="F44">
            <v>4669.488025081393</v>
          </cell>
          <cell r="G44">
            <v>175.48215753601335</v>
          </cell>
          <cell r="H44">
            <v>343.528323970331</v>
          </cell>
          <cell r="I44">
            <v>174.47038039734434</v>
          </cell>
          <cell r="R44">
            <v>1964</v>
          </cell>
          <cell r="S44">
            <v>0.1770024924494944</v>
          </cell>
          <cell r="T44">
            <v>0.00667586032741184</v>
          </cell>
          <cell r="U44">
            <v>0.062217935963478854</v>
          </cell>
          <cell r="V44">
            <v>0.008405983318776898</v>
          </cell>
          <cell r="X44">
            <v>0.10133301014356388</v>
          </cell>
          <cell r="Y44">
            <v>0.11027728202398301</v>
          </cell>
          <cell r="AA44">
            <v>0.04884689115531171</v>
          </cell>
          <cell r="AB44">
            <v>0.05327205245979538</v>
          </cell>
        </row>
        <row r="45">
          <cell r="A45">
            <v>1965</v>
          </cell>
          <cell r="C45">
            <v>0.0393</v>
          </cell>
          <cell r="F45">
            <v>5250.839284204027</v>
          </cell>
          <cell r="G45">
            <v>182.37860632717866</v>
          </cell>
          <cell r="H45">
            <v>345.96737507052035</v>
          </cell>
          <cell r="I45">
            <v>177.8376587390131</v>
          </cell>
          <cell r="R45">
            <v>1965</v>
          </cell>
          <cell r="S45">
            <v>0.1658582045001091</v>
          </cell>
          <cell r="T45">
            <v>0.006861810580629918</v>
          </cell>
          <cell r="U45">
            <v>0.0614044343313702</v>
          </cell>
          <cell r="V45">
            <v>0.007274582844091845</v>
          </cell>
          <cell r="X45">
            <v>0.08142100530382512</v>
          </cell>
          <cell r="Y45">
            <v>0.09067212546110825</v>
          </cell>
          <cell r="AA45">
            <v>0.039383904937034364</v>
          </cell>
          <cell r="AB45">
            <v>0.043955945712846445</v>
          </cell>
        </row>
        <row r="46">
          <cell r="A46">
            <v>1966</v>
          </cell>
          <cell r="C46">
            <v>0.0476</v>
          </cell>
          <cell r="F46">
            <v>4722.604852213101</v>
          </cell>
          <cell r="G46">
            <v>191.05982798835237</v>
          </cell>
          <cell r="H46">
            <v>358.59518426059435</v>
          </cell>
          <cell r="I46">
            <v>183.79522030677006</v>
          </cell>
          <cell r="R46">
            <v>1966</v>
          </cell>
          <cell r="S46">
            <v>0.17972080198648865</v>
          </cell>
          <cell r="T46">
            <v>0.009032410776998802</v>
          </cell>
          <cell r="U46">
            <v>0.05526388111194829</v>
          </cell>
          <cell r="V46">
            <v>0.008222117867205633</v>
          </cell>
          <cell r="X46">
            <v>0.06047959361832822</v>
          </cell>
          <cell r="Y46">
            <v>0.06245718171029102</v>
          </cell>
          <cell r="AA46">
            <v>0.029364719575359022</v>
          </cell>
          <cell r="AB46">
            <v>0.03033925551271799</v>
          </cell>
        </row>
        <row r="47">
          <cell r="A47">
            <v>1967</v>
          </cell>
          <cell r="C47">
            <v>0.0421</v>
          </cell>
          <cell r="F47">
            <v>5855.085495773803</v>
          </cell>
          <cell r="G47">
            <v>199.103446746662</v>
          </cell>
          <cell r="H47">
            <v>325.6402868270457</v>
          </cell>
          <cell r="I47">
            <v>189.38259500409586</v>
          </cell>
          <cell r="R47">
            <v>1967</v>
          </cell>
          <cell r="S47">
            <v>0.1674201116287341</v>
          </cell>
          <cell r="T47">
            <v>0.009755687799660509</v>
          </cell>
          <cell r="U47">
            <v>0.06457906523531187</v>
          </cell>
          <cell r="V47">
            <v>0.008255779120645665</v>
          </cell>
          <cell r="X47">
            <v>0.09590622807423754</v>
          </cell>
          <cell r="Y47">
            <v>0.11610804717178169</v>
          </cell>
          <cell r="AA47">
            <v>0.04616537828397571</v>
          </cell>
          <cell r="AB47">
            <v>0.0561598996609316</v>
          </cell>
        </row>
        <row r="48">
          <cell r="A48">
            <v>1968</v>
          </cell>
          <cell r="C48">
            <v>0.0521</v>
          </cell>
          <cell r="F48">
            <v>6502.657951606386</v>
          </cell>
          <cell r="G48">
            <v>209.4767363221631</v>
          </cell>
          <cell r="H48">
            <v>324.7936220812954</v>
          </cell>
          <cell r="I48">
            <v>198.32145348828917</v>
          </cell>
          <cell r="R48">
            <v>1968</v>
          </cell>
          <cell r="S48">
            <v>0.1315000228136862</v>
          </cell>
          <cell r="T48">
            <v>0.009898843928010555</v>
          </cell>
          <cell r="U48">
            <v>0.05957306345059727</v>
          </cell>
          <cell r="V48">
            <v>0.01242298944162261</v>
          </cell>
          <cell r="X48">
            <v>0.06381940545741571</v>
          </cell>
          <cell r="Y48">
            <v>0.08156980402877934</v>
          </cell>
          <cell r="AA48">
            <v>0.030893512734470052</v>
          </cell>
          <cell r="AB48">
            <v>0.039654242641049775</v>
          </cell>
        </row>
        <row r="49">
          <cell r="A49">
            <v>1969</v>
          </cell>
          <cell r="C49">
            <v>0.0658</v>
          </cell>
          <cell r="F49">
            <v>5949.932025719843</v>
          </cell>
          <cell r="G49">
            <v>223.26030557216146</v>
          </cell>
          <cell r="H49">
            <v>308.2941060795656</v>
          </cell>
          <cell r="I49">
            <v>210.4190621510748</v>
          </cell>
          <cell r="R49">
            <v>1969</v>
          </cell>
          <cell r="S49">
            <v>0.1444866545163716</v>
          </cell>
          <cell r="T49">
            <v>0.013544498678225247</v>
          </cell>
          <cell r="U49">
            <v>0.06236369046880475</v>
          </cell>
          <cell r="V49">
            <v>0.017523574597286554</v>
          </cell>
          <cell r="X49">
            <v>0.03826979959438925</v>
          </cell>
          <cell r="Y49">
            <v>0.06258800177848789</v>
          </cell>
          <cell r="AA49">
            <v>0.018604428925581562</v>
          </cell>
          <cell r="AB49">
            <v>0.030604994712143174</v>
          </cell>
        </row>
        <row r="50">
          <cell r="A50">
            <v>1970</v>
          </cell>
          <cell r="C50">
            <v>0.0653</v>
          </cell>
          <cell r="F50">
            <v>6188.524299951209</v>
          </cell>
          <cell r="G50">
            <v>237.83920352602357</v>
          </cell>
          <cell r="H50">
            <v>345.597692915193</v>
          </cell>
          <cell r="I50">
            <v>221.9500267569537</v>
          </cell>
          <cell r="R50">
            <v>1970</v>
          </cell>
          <cell r="S50">
            <v>0.14203916361342034</v>
          </cell>
          <cell r="T50">
            <v>0.01508974633466198</v>
          </cell>
          <cell r="U50">
            <v>0.058851025668396145</v>
          </cell>
          <cell r="V50">
            <v>0.019316317224334228</v>
          </cell>
          <cell r="X50">
            <v>0.03917125988818726</v>
          </cell>
          <cell r="Y50">
            <v>0.06884848294085999</v>
          </cell>
          <cell r="AA50">
            <v>0.019004095556630407</v>
          </cell>
          <cell r="AB50">
            <v>0.03364101080772475</v>
          </cell>
        </row>
        <row r="51">
          <cell r="A51">
            <v>1971</v>
          </cell>
          <cell r="C51">
            <v>0.0439</v>
          </cell>
          <cell r="F51">
            <v>7074.102127274227</v>
          </cell>
          <cell r="G51">
            <v>248.28034456081602</v>
          </cell>
          <cell r="H51">
            <v>391.32026768787307</v>
          </cell>
          <cell r="I51">
            <v>229.40754765598734</v>
          </cell>
          <cell r="R51">
            <v>1971</v>
          </cell>
          <cell r="S51">
            <v>0.12948769139274288</v>
          </cell>
          <cell r="T51">
            <v>0.013080519867344724</v>
          </cell>
          <cell r="U51">
            <v>0.06953756858306483</v>
          </cell>
          <cell r="V51">
            <v>0.01760581974487099</v>
          </cell>
          <cell r="X51">
            <v>0.025650614082538103</v>
          </cell>
          <cell r="Y51">
            <v>0.04593729269933733</v>
          </cell>
          <cell r="AA51">
            <v>0.01247049952228374</v>
          </cell>
          <cell r="AB51">
            <v>0.022442022140350515</v>
          </cell>
        </row>
        <row r="52">
          <cell r="A52">
            <v>1972</v>
          </cell>
          <cell r="C52">
            <v>0.0384</v>
          </cell>
          <cell r="F52">
            <v>8416.766711030876</v>
          </cell>
          <cell r="G52">
            <v>257.81430979195136</v>
          </cell>
          <cell r="H52">
            <v>413.5472588925442</v>
          </cell>
          <cell r="I52">
            <v>237.2532857858221</v>
          </cell>
          <cell r="R52">
            <v>1972</v>
          </cell>
          <cell r="S52">
            <v>0.1194948204363315</v>
          </cell>
          <cell r="T52">
            <v>0.011822055658809928</v>
          </cell>
          <cell r="U52">
            <v>0.06882464351927699</v>
          </cell>
          <cell r="V52">
            <v>0.01614868759717368</v>
          </cell>
          <cell r="X52">
            <v>0.05329121570600437</v>
          </cell>
          <cell r="Y52">
            <v>0.07586733603107021</v>
          </cell>
          <cell r="AA52">
            <v>0.02572887822003822</v>
          </cell>
          <cell r="AB52">
            <v>0.036825876493505216</v>
          </cell>
        </row>
        <row r="53">
          <cell r="A53">
            <v>1973</v>
          </cell>
          <cell r="C53">
            <v>0.0693</v>
          </cell>
          <cell r="F53">
            <v>7182.868711193749</v>
          </cell>
          <cell r="G53">
            <v>275.68084146053354</v>
          </cell>
          <cell r="H53">
            <v>408.95688431883696</v>
          </cell>
          <cell r="I53">
            <v>258.0841242778173</v>
          </cell>
          <cell r="R53">
            <v>1973</v>
          </cell>
          <cell r="S53">
            <v>0.134591664344829</v>
          </cell>
          <cell r="T53">
            <v>0.012596983765965564</v>
          </cell>
          <cell r="U53">
            <v>0.06971405405894376</v>
          </cell>
          <cell r="V53">
            <v>0.022094013769445437</v>
          </cell>
          <cell r="X53">
            <v>0.010201795132005032</v>
          </cell>
          <cell r="Y53">
            <v>0.0389506186745221</v>
          </cell>
          <cell r="AA53">
            <v>0.004966280988557559</v>
          </cell>
          <cell r="AB53">
            <v>0.019092636842128252</v>
          </cell>
        </row>
        <row r="54">
          <cell r="A54">
            <v>1974</v>
          </cell>
          <cell r="C54">
            <v>0.08</v>
          </cell>
          <cell r="F54">
            <v>5281.563363340764</v>
          </cell>
          <cell r="G54">
            <v>297.73530877737625</v>
          </cell>
          <cell r="H54">
            <v>426.7465087867064</v>
          </cell>
          <cell r="I54">
            <v>289.570387439711</v>
          </cell>
          <cell r="R54">
            <v>1974</v>
          </cell>
          <cell r="S54">
            <v>0.16531089229421972</v>
          </cell>
          <cell r="T54">
            <v>0.014618162219193865</v>
          </cell>
          <cell r="U54">
            <v>0.06992312922059479</v>
          </cell>
          <cell r="V54">
            <v>0.031314845609639444</v>
          </cell>
          <cell r="X54">
            <v>-0.04189571016292981</v>
          </cell>
          <cell r="Y54">
            <v>-0.009535603729980968</v>
          </cell>
          <cell r="AA54">
            <v>-0.020608196211234775</v>
          </cell>
          <cell r="AB54">
            <v>-0.0047274232855181175</v>
          </cell>
        </row>
        <row r="55">
          <cell r="A55">
            <v>1975</v>
          </cell>
          <cell r="C55">
            <v>0.058</v>
          </cell>
          <cell r="F55">
            <v>7246.304934503528</v>
          </cell>
          <cell r="G55">
            <v>315.0039566864641</v>
          </cell>
          <cell r="H55">
            <v>465.9645129442047</v>
          </cell>
          <cell r="I55">
            <v>309.86927159923476</v>
          </cell>
          <cell r="R55">
            <v>1975</v>
          </cell>
          <cell r="S55">
            <v>0.19728232589644493</v>
          </cell>
          <cell r="T55">
            <v>0.013637957650942065</v>
          </cell>
          <cell r="U55">
            <v>0.07272117527469789</v>
          </cell>
          <cell r="V55">
            <v>0.029415083054635603</v>
          </cell>
          <cell r="X55">
            <v>-0.02343619065340108</v>
          </cell>
          <cell r="Y55">
            <v>0.002510490658294229</v>
          </cell>
          <cell r="AA55">
            <v>-0.011466198157329632</v>
          </cell>
          <cell r="AB55">
            <v>0.001235942863564654</v>
          </cell>
        </row>
        <row r="56">
          <cell r="A56">
            <v>1976</v>
          </cell>
          <cell r="C56">
            <v>0.0508</v>
          </cell>
          <cell r="F56">
            <v>8973.824030889169</v>
          </cell>
          <cell r="G56">
            <v>331.0061576861365</v>
          </cell>
          <cell r="H56">
            <v>544.013568862359</v>
          </cell>
          <cell r="I56">
            <v>324.8049704903179</v>
          </cell>
          <cell r="R56">
            <v>1976</v>
          </cell>
          <cell r="S56">
            <v>0.1976828675204584</v>
          </cell>
          <cell r="T56">
            <v>0.01344867197078498</v>
          </cell>
          <cell r="U56">
            <v>0.08437515695458653</v>
          </cell>
          <cell r="V56">
            <v>0.02843566031900399</v>
          </cell>
          <cell r="X56">
            <v>0.009807343877920705</v>
          </cell>
          <cell r="Y56">
            <v>0.023741726962365428</v>
          </cell>
          <cell r="AA56">
            <v>0.004759744965705526</v>
          </cell>
          <cell r="AB56">
            <v>0.011560600643203411</v>
          </cell>
        </row>
        <row r="57">
          <cell r="A57">
            <v>1977</v>
          </cell>
          <cell r="C57">
            <v>0.0512</v>
          </cell>
          <cell r="F57">
            <v>8329.503465471327</v>
          </cell>
          <cell r="G57">
            <v>347.9536729596666</v>
          </cell>
          <cell r="H57">
            <v>540.3686779509811</v>
          </cell>
          <cell r="I57">
            <v>346.79426699251246</v>
          </cell>
          <cell r="R57">
            <v>1977</v>
          </cell>
          <cell r="S57">
            <v>0.194890678472716</v>
          </cell>
          <cell r="T57">
            <v>0.012644612379279264</v>
          </cell>
          <cell r="U57">
            <v>0.07239200078584497</v>
          </cell>
          <cell r="V57">
            <v>0.026668966567487715</v>
          </cell>
          <cell r="X57">
            <v>-0.021534126496361994</v>
          </cell>
          <cell r="Y57">
            <v>-0.0160723100123894</v>
          </cell>
          <cell r="AA57">
            <v>-0.010524544429807436</v>
          </cell>
          <cell r="AB57">
            <v>-0.007865369687521273</v>
          </cell>
        </row>
        <row r="58">
          <cell r="A58">
            <v>1978</v>
          </cell>
          <cell r="C58">
            <v>0.0718</v>
          </cell>
          <cell r="F58">
            <v>8875.918892806247</v>
          </cell>
          <cell r="G58">
            <v>372.9367466781707</v>
          </cell>
          <cell r="H58">
            <v>534.1004012867497</v>
          </cell>
          <cell r="I58">
            <v>378.10978930193636</v>
          </cell>
          <cell r="R58">
            <v>1978</v>
          </cell>
          <cell r="S58">
            <v>0.1939195105077247</v>
          </cell>
          <cell r="T58">
            <v>0.013234151947812106</v>
          </cell>
          <cell r="U58">
            <v>0.07322746600680499</v>
          </cell>
          <cell r="V58">
            <v>0.027366445390904028</v>
          </cell>
          <cell r="X58">
            <v>-0.027773374938984352</v>
          </cell>
          <cell r="Y58">
            <v>-0.019394999974040594</v>
          </cell>
          <cell r="AA58">
            <v>-0.013581525021114205</v>
          </cell>
          <cell r="AB58">
            <v>-0.009503348014068491</v>
          </cell>
        </row>
        <row r="59">
          <cell r="A59">
            <v>1979</v>
          </cell>
          <cell r="C59">
            <v>0.1038</v>
          </cell>
          <cell r="F59">
            <v>10512.63833663972</v>
          </cell>
          <cell r="G59">
            <v>411.6475809833649</v>
          </cell>
          <cell r="H59">
            <v>527.5843763910514</v>
          </cell>
          <cell r="I59">
            <v>428.47401323695425</v>
          </cell>
          <cell r="R59">
            <v>1979</v>
          </cell>
          <cell r="S59">
            <v>0.1920800819681439</v>
          </cell>
          <cell r="T59">
            <v>0.01931747913160512</v>
          </cell>
          <cell r="U59">
            <v>0.06795941926375379</v>
          </cell>
          <cell r="V59">
            <v>0.03426982637831709</v>
          </cell>
          <cell r="X59">
            <v>-0.004522408448278004</v>
          </cell>
          <cell r="Y59">
            <v>0.0033760826142974487</v>
          </cell>
          <cell r="AA59">
            <v>-0.002195415353696939</v>
          </cell>
          <cell r="AB59">
            <v>0.0016419872130271074</v>
          </cell>
        </row>
        <row r="60">
          <cell r="A60">
            <v>1980</v>
          </cell>
          <cell r="C60">
            <v>0.1124</v>
          </cell>
          <cell r="F60">
            <v>13920.835685378319</v>
          </cell>
          <cell r="G60">
            <v>457.9167690858951</v>
          </cell>
          <cell r="H60">
            <v>506.74479352360487</v>
          </cell>
          <cell r="I60">
            <v>481.6476382796603</v>
          </cell>
          <cell r="R60">
            <v>1980</v>
          </cell>
          <cell r="S60">
            <v>0.20678682635882673</v>
          </cell>
          <cell r="T60">
            <v>0.024828666228105502</v>
          </cell>
          <cell r="U60">
            <v>0.07012014213714439</v>
          </cell>
          <cell r="V60">
            <v>0.03682477426950503</v>
          </cell>
          <cell r="X60">
            <v>0.01674309868348023</v>
          </cell>
          <cell r="Y60">
            <v>0.04543065545675007</v>
          </cell>
          <cell r="AA60">
            <v>0.008070269218241277</v>
          </cell>
          <cell r="AB60">
            <v>0.022046351862749836</v>
          </cell>
        </row>
        <row r="61">
          <cell r="A61">
            <v>1981</v>
          </cell>
          <cell r="C61">
            <v>0.1471</v>
          </cell>
          <cell r="F61">
            <v>13237.322653226243</v>
          </cell>
          <cell r="G61">
            <v>525.2763258184303</v>
          </cell>
          <cell r="H61">
            <v>516.1195722037916</v>
          </cell>
          <cell r="I61">
            <v>524.7069371418619</v>
          </cell>
          <cell r="R61">
            <v>1981</v>
          </cell>
          <cell r="S61">
            <v>0.21156784464773679</v>
          </cell>
          <cell r="T61">
            <v>0.033611168778646595</v>
          </cell>
          <cell r="U61">
            <v>0.062492229739206595</v>
          </cell>
          <cell r="V61">
            <v>0.03283565135641443</v>
          </cell>
          <cell r="X61">
            <v>-0.013151038757285516</v>
          </cell>
          <cell r="Y61">
            <v>0.036596869917711494</v>
          </cell>
          <cell r="AA61">
            <v>-0.00635314340709936</v>
          </cell>
          <cell r="AB61">
            <v>0.01788910739577987</v>
          </cell>
        </row>
        <row r="62">
          <cell r="A62">
            <v>1982</v>
          </cell>
          <cell r="C62">
            <v>0.1054</v>
          </cell>
          <cell r="F62">
            <v>16071.433433281982</v>
          </cell>
          <cell r="G62">
            <v>580.6404505596929</v>
          </cell>
          <cell r="H62">
            <v>724.3738195880214</v>
          </cell>
          <cell r="I62">
            <v>545.0130956092519</v>
          </cell>
          <cell r="R62">
            <v>1982</v>
          </cell>
          <cell r="S62">
            <v>0.21304960429179134</v>
          </cell>
          <cell r="T62">
            <v>0.03138218886212019</v>
          </cell>
          <cell r="U62">
            <v>0.13421066193778264</v>
          </cell>
          <cell r="V62">
            <v>0.0320578383550732</v>
          </cell>
          <cell r="X62">
            <v>-0.017756624263884246</v>
          </cell>
          <cell r="Y62">
            <v>0.009165118113595883</v>
          </cell>
          <cell r="AA62">
            <v>-0.008560299729018173</v>
          </cell>
          <cell r="AB62">
            <v>0.004446296162102126</v>
          </cell>
        </row>
        <row r="63">
          <cell r="A63">
            <v>1983</v>
          </cell>
          <cell r="C63">
            <v>0.088</v>
          </cell>
          <cell r="F63">
            <v>19689.113099113758</v>
          </cell>
          <cell r="G63">
            <v>631.7368102089459</v>
          </cell>
          <cell r="H63">
            <v>729.2995615612199</v>
          </cell>
          <cell r="I63">
            <v>565.7235932424035</v>
          </cell>
          <cell r="R63">
            <v>1983</v>
          </cell>
          <cell r="S63">
            <v>0.19984937550287435</v>
          </cell>
          <cell r="T63">
            <v>0.030897437865730366</v>
          </cell>
          <cell r="U63">
            <v>0.13320773292534901</v>
          </cell>
          <cell r="V63">
            <v>0.03561622757489438</v>
          </cell>
          <cell r="X63">
            <v>0.01963795783987532</v>
          </cell>
          <cell r="Y63">
            <v>0.04654261781196345</v>
          </cell>
          <cell r="AA63">
            <v>0.009378006445350584</v>
          </cell>
          <cell r="AB63">
            <v>0.0223648924326576</v>
          </cell>
        </row>
        <row r="64">
          <cell r="A64">
            <v>1984</v>
          </cell>
          <cell r="C64">
            <v>0.0985</v>
          </cell>
          <cell r="F64">
            <v>20923.62049042819</v>
          </cell>
          <cell r="G64">
            <v>693.9628860145272</v>
          </cell>
          <cell r="H64">
            <v>841.8304839101162</v>
          </cell>
          <cell r="I64">
            <v>588.465681690748</v>
          </cell>
          <cell r="R64">
            <v>1984</v>
          </cell>
          <cell r="S64">
            <v>0.14963910065368755</v>
          </cell>
          <cell r="T64">
            <v>0.030995411846845296</v>
          </cell>
          <cell r="U64">
            <v>0.13569737776881813</v>
          </cell>
          <cell r="V64">
            <v>0.03483703170159275</v>
          </cell>
          <cell r="X64">
            <v>0.05928687919269504</v>
          </cell>
          <cell r="Y64">
            <v>0.07729193734243744</v>
          </cell>
          <cell r="AA64">
            <v>0.02803857274181487</v>
          </cell>
          <cell r="AB64">
            <v>0.036704134888163154</v>
          </cell>
        </row>
        <row r="65">
          <cell r="A65">
            <v>1985</v>
          </cell>
          <cell r="C65">
            <v>0.0772</v>
          </cell>
          <cell r="F65">
            <v>27652.6568401499</v>
          </cell>
          <cell r="G65">
            <v>747.5368208148486</v>
          </cell>
          <cell r="H65">
            <v>1102.545384777079</v>
          </cell>
          <cell r="I65">
            <v>610.6508378904892</v>
          </cell>
          <cell r="R65">
            <v>1985</v>
          </cell>
          <cell r="S65">
            <v>0.14224256903066831</v>
          </cell>
          <cell r="T65">
            <v>0.02943794980783962</v>
          </cell>
          <cell r="U65">
            <v>0.15448793588281687</v>
          </cell>
          <cell r="V65">
            <v>0.03669608668206703</v>
          </cell>
          <cell r="X65">
            <v>0.05304083281268923</v>
          </cell>
          <cell r="Y65">
            <v>0.05336034997868211</v>
          </cell>
          <cell r="AA65">
            <v>0.025097259043132425</v>
          </cell>
          <cell r="AB65">
            <v>0.02525027269960578</v>
          </cell>
        </row>
        <row r="66">
          <cell r="A66">
            <v>1986</v>
          </cell>
          <cell r="C66">
            <v>0.0616</v>
          </cell>
          <cell r="F66">
            <v>32760.10255852559</v>
          </cell>
          <cell r="G66">
            <v>793.5850889770434</v>
          </cell>
          <cell r="H66">
            <v>1372.007476816597</v>
          </cell>
          <cell r="I66">
            <v>617.6122574424409</v>
          </cell>
          <cell r="R66">
            <v>1986</v>
          </cell>
          <cell r="S66">
            <v>0.1395870676117399</v>
          </cell>
          <cell r="T66">
            <v>0.027976577504921638</v>
          </cell>
          <cell r="U66">
            <v>0.16008734976741779</v>
          </cell>
          <cell r="V66">
            <v>0.040821999787696184</v>
          </cell>
          <cell r="X66">
            <v>0.04686829492528122</v>
          </cell>
          <cell r="Y66">
            <v>0.04132837918151955</v>
          </cell>
          <cell r="AA66">
            <v>0.02219586301861054</v>
          </cell>
          <cell r="AB66">
            <v>0.01954775795514241</v>
          </cell>
        </row>
        <row r="67">
          <cell r="A67">
            <v>1987</v>
          </cell>
          <cell r="C67">
            <v>0.0547</v>
          </cell>
          <cell r="F67">
            <v>34473.45592233648</v>
          </cell>
          <cell r="G67">
            <v>836.9941933440876</v>
          </cell>
          <cell r="H67">
            <v>1335.1004756902305</v>
          </cell>
          <cell r="I67">
            <v>644.8489579956525</v>
          </cell>
          <cell r="R67">
            <v>1987</v>
          </cell>
          <cell r="S67">
            <v>0.12253184801421126</v>
          </cell>
          <cell r="T67">
            <v>0.027430163850930386</v>
          </cell>
          <cell r="U67">
            <v>0.161795838430206</v>
          </cell>
          <cell r="V67">
            <v>0.04145874656410474</v>
          </cell>
          <cell r="X67">
            <v>0.06087890380809724</v>
          </cell>
          <cell r="Y67">
            <v>0.057953226322585705</v>
          </cell>
          <cell r="AA67">
            <v>0.028737249494612316</v>
          </cell>
          <cell r="AB67">
            <v>0.02733815922338545</v>
          </cell>
        </row>
        <row r="68">
          <cell r="A68">
            <v>1988</v>
          </cell>
          <cell r="C68">
            <v>0.0635</v>
          </cell>
          <cell r="F68">
            <v>40268.443862881235</v>
          </cell>
          <cell r="G68">
            <v>890.1433246214372</v>
          </cell>
          <cell r="H68">
            <v>1464.2046916894758</v>
          </cell>
          <cell r="I68">
            <v>673.3512819390604</v>
          </cell>
          <cell r="R68">
            <v>1988</v>
          </cell>
          <cell r="S68">
            <v>0.11809850361268577</v>
          </cell>
          <cell r="T68">
            <v>0.02822504010429196</v>
          </cell>
          <cell r="U68">
            <v>0.15669023262475554</v>
          </cell>
          <cell r="V68">
            <v>0.040855762547446516</v>
          </cell>
          <cell r="X68">
            <v>0.07236179403380616</v>
          </cell>
          <cell r="Y68">
            <v>0.057146695061203845</v>
          </cell>
          <cell r="AA68">
            <v>0.03408465822242612</v>
          </cell>
          <cell r="AB68">
            <v>0.02682615471421701</v>
          </cell>
        </row>
        <row r="69">
          <cell r="A69">
            <v>1989</v>
          </cell>
          <cell r="C69">
            <v>0.0837</v>
          </cell>
          <cell r="F69">
            <v>52948.976835302536</v>
          </cell>
          <cell r="G69">
            <v>964.6483208922514</v>
          </cell>
          <cell r="H69">
            <v>1729.3721613544399</v>
          </cell>
          <cell r="I69">
            <v>704.5947814210328</v>
          </cell>
          <cell r="R69">
            <v>1989</v>
          </cell>
          <cell r="S69">
            <v>0.1268951991036523</v>
          </cell>
          <cell r="T69">
            <v>0.027943929970965505</v>
          </cell>
          <cell r="U69">
            <v>0.15100200293005683</v>
          </cell>
          <cell r="V69">
            <v>0.03182136947957387</v>
          </cell>
          <cell r="X69">
            <v>0.08658737498785052</v>
          </cell>
          <cell r="Y69">
            <v>0.0494230843781025</v>
          </cell>
          <cell r="AA69">
            <v>0.04069540672793104</v>
          </cell>
          <cell r="AB69">
            <v>0.02303728256970672</v>
          </cell>
        </row>
        <row r="70">
          <cell r="A70">
            <v>1990</v>
          </cell>
          <cell r="C70">
            <v>0.0781</v>
          </cell>
          <cell r="F70">
            <v>51270.49426962345</v>
          </cell>
          <cell r="G70">
            <v>1039.9873547539362</v>
          </cell>
          <cell r="H70">
            <v>1836.2473609261444</v>
          </cell>
          <cell r="I70">
            <v>747.5750630877158</v>
          </cell>
          <cell r="R70">
            <v>1990</v>
          </cell>
          <cell r="S70">
            <v>0.13233049577142497</v>
          </cell>
          <cell r="T70">
            <v>0.02686545902993076</v>
          </cell>
          <cell r="U70">
            <v>0.1410770589272244</v>
          </cell>
          <cell r="V70">
            <v>0.01978952865644969</v>
          </cell>
          <cell r="X70">
            <v>0.05376729037970662</v>
          </cell>
          <cell r="Y70">
            <v>0.0018505744590340267</v>
          </cell>
          <cell r="AA70">
            <v>0.02549149711997356</v>
          </cell>
          <cell r="AB70">
            <v>0.0008672472476385362</v>
          </cell>
        </row>
        <row r="71">
          <cell r="A71">
            <v>1991</v>
          </cell>
          <cell r="C71">
            <v>0.07</v>
          </cell>
          <cell r="F71">
            <v>66943.88436784735</v>
          </cell>
          <cell r="G71">
            <v>1112.7864695867117</v>
          </cell>
          <cell r="H71">
            <v>2002.0604976177754</v>
          </cell>
          <cell r="I71">
            <v>770.5256175245086</v>
          </cell>
          <cell r="R71">
            <v>1991</v>
          </cell>
          <cell r="S71">
            <v>0.12122633789733982</v>
          </cell>
          <cell r="T71">
            <v>0.016296560646004106</v>
          </cell>
          <cell r="U71">
            <v>0.1356467557051525</v>
          </cell>
          <cell r="V71">
            <v>0.012587930727486544</v>
          </cell>
          <cell r="X71">
            <v>0.09799661597582565</v>
          </cell>
          <cell r="Y71">
            <v>0.030778824074495947</v>
          </cell>
          <cell r="AA71">
            <v>0.04616682100412861</v>
          </cell>
          <cell r="AB71">
            <v>0.014285536019676304</v>
          </cell>
        </row>
        <row r="72">
          <cell r="A72">
            <v>1992</v>
          </cell>
          <cell r="C72">
            <v>0.053</v>
          </cell>
          <cell r="F72">
            <v>72018.23080293018</v>
          </cell>
          <cell r="G72">
            <v>1171.7641524748074</v>
          </cell>
          <cell r="H72">
            <v>2251.116823521427</v>
          </cell>
          <cell r="I72">
            <v>793.8725437355012</v>
          </cell>
          <cell r="R72">
            <v>1992</v>
          </cell>
          <cell r="S72">
            <v>0.12495715532400162</v>
          </cell>
          <cell r="T72">
            <v>0.014896684940691398</v>
          </cell>
          <cell r="U72">
            <v>0.10296445125489777</v>
          </cell>
          <cell r="V72">
            <v>0.012904262861550839</v>
          </cell>
          <cell r="X72">
            <v>0.0890827480579428</v>
          </cell>
          <cell r="Y72">
            <v>0.04175404690032192</v>
          </cell>
          <cell r="AA72">
            <v>0.04214724849728202</v>
          </cell>
          <cell r="AB72">
            <v>0.019545861673896825</v>
          </cell>
        </row>
        <row r="73">
          <cell r="A73">
            <v>1993</v>
          </cell>
          <cell r="C73">
            <v>0.035</v>
          </cell>
          <cell r="F73">
            <v>79479.31951411374</v>
          </cell>
          <cell r="G73">
            <v>1212.7758978114255</v>
          </cell>
          <cell r="H73">
            <v>2437.959519873705</v>
          </cell>
          <cell r="I73">
            <v>815.7040386882275</v>
          </cell>
          <cell r="R73">
            <v>1993</v>
          </cell>
          <cell r="S73">
            <v>0.12468622885734683</v>
          </cell>
          <cell r="T73">
            <v>0.018003953269583033</v>
          </cell>
          <cell r="U73">
            <v>0.09588186944823764</v>
          </cell>
          <cell r="V73">
            <v>0.013359578336659185</v>
          </cell>
          <cell r="X73">
            <v>0.08235514569745339</v>
          </cell>
          <cell r="Y73">
            <v>0.02148092355472353</v>
          </cell>
          <cell r="AA73">
            <v>0.03911595783307509</v>
          </cell>
          <cell r="AB73">
            <v>0.010063855986911507</v>
          </cell>
        </row>
        <row r="74">
          <cell r="A74">
            <v>1994</v>
          </cell>
          <cell r="C74">
            <v>0.05</v>
          </cell>
          <cell r="F74">
            <v>81506.04216172364</v>
          </cell>
          <cell r="G74">
            <v>1273.4146927019967</v>
          </cell>
          <cell r="H74">
            <v>2513.5362649897897</v>
          </cell>
          <cell r="I74">
            <v>837.4833365212031</v>
          </cell>
          <cell r="R74">
            <v>1994</v>
          </cell>
          <cell r="S74">
            <v>0.1282747766840127</v>
          </cell>
          <cell r="T74">
            <v>0.015019306094342514</v>
          </cell>
          <cell r="U74">
            <v>0.10049534262287427</v>
          </cell>
          <cell r="V74">
            <v>0.013716899552498484</v>
          </cell>
          <cell r="X74">
            <v>0.08307458670379142</v>
          </cell>
          <cell r="Y74">
            <v>0.03006511043142779</v>
          </cell>
          <cell r="AA74">
            <v>0.03953726558320203</v>
          </cell>
          <cell r="AB74">
            <v>0.014137833835341507</v>
          </cell>
        </row>
        <row r="75">
          <cell r="A75">
            <v>1995</v>
          </cell>
          <cell r="C75">
            <v>0.035</v>
          </cell>
          <cell r="F75">
            <v>112127.86220188321</v>
          </cell>
          <cell r="G75">
            <v>1317.9842069465665</v>
          </cell>
          <cell r="H75">
            <v>2722.159774983942</v>
          </cell>
          <cell r="I75">
            <v>859.8441416063192</v>
          </cell>
          <cell r="R75">
            <v>1995</v>
          </cell>
          <cell r="S75">
            <v>0.13706008576938478</v>
          </cell>
          <cell r="T75">
            <v>0.016355372885453294</v>
          </cell>
          <cell r="U75">
            <v>0.07522810940362949</v>
          </cell>
          <cell r="V75">
            <v>0.014003491628082539</v>
          </cell>
          <cell r="X75">
            <v>0.09191815389748403</v>
          </cell>
          <cell r="Y75">
            <v>0.05567377218857095</v>
          </cell>
          <cell r="AA75">
            <v>0.04374423339508393</v>
          </cell>
          <cell r="AB75">
            <v>0.026276946930591683</v>
          </cell>
        </row>
        <row r="76">
          <cell r="A76">
            <v>1996</v>
          </cell>
          <cell r="C76">
            <v>0.05</v>
          </cell>
          <cell r="F76">
            <v>137561.56997423575</v>
          </cell>
          <cell r="G76">
            <v>1383.8834172938948</v>
          </cell>
          <cell r="H76">
            <v>2806.546728008444</v>
          </cell>
          <cell r="I76">
            <v>888.4769515218097</v>
          </cell>
          <cell r="R76">
            <v>1996</v>
          </cell>
          <cell r="S76">
            <v>0.13862883819386737</v>
          </cell>
          <cell r="T76">
            <v>0.016518474505837343</v>
          </cell>
          <cell r="U76">
            <v>0.05672299553287207</v>
          </cell>
          <cell r="V76">
            <v>0.011388244426210352</v>
          </cell>
          <cell r="X76">
            <v>0.09710662857400609</v>
          </cell>
          <cell r="Y76">
            <v>0.08009950017909118</v>
          </cell>
          <cell r="AA76">
            <v>0.0461846477772605</v>
          </cell>
          <cell r="AB76">
            <v>0.03794726034175344</v>
          </cell>
        </row>
        <row r="77">
          <cell r="A77">
            <v>1997</v>
          </cell>
          <cell r="C77">
            <v>0.0535</v>
          </cell>
          <cell r="F77">
            <v>183099.10348583543</v>
          </cell>
          <cell r="G77">
            <v>1457.9211801191184</v>
          </cell>
          <cell r="H77">
            <v>3063.626408294017</v>
          </cell>
          <cell r="I77">
            <v>903.5810596976804</v>
          </cell>
          <cell r="R77">
            <v>1997</v>
          </cell>
          <cell r="S77">
            <v>0.1421709077122727</v>
          </cell>
          <cell r="T77">
            <v>0.016543800450118266</v>
          </cell>
          <cell r="U77">
            <v>0.04386498097065082</v>
          </cell>
          <cell r="V77">
            <v>0.012685319599179722</v>
          </cell>
          <cell r="X77">
            <v>0.12467140979684266</v>
          </cell>
          <cell r="Y77">
            <v>0.09512889503925126</v>
          </cell>
          <cell r="AA77">
            <v>0.058940372858864</v>
          </cell>
          <cell r="AB77">
            <v>0.04467234930657393</v>
          </cell>
        </row>
        <row r="78">
          <cell r="A78">
            <v>1998</v>
          </cell>
          <cell r="C78">
            <v>0.0489</v>
          </cell>
          <cell r="F78">
            <v>234944.13265418127</v>
          </cell>
          <cell r="G78">
            <v>1529.2135258269432</v>
          </cell>
          <cell r="H78">
            <v>3362.942708384342</v>
          </cell>
          <cell r="I78">
            <v>918.0383566528433</v>
          </cell>
          <cell r="R78">
            <v>1998</v>
          </cell>
          <cell r="S78">
            <v>0.14487222700493213</v>
          </cell>
          <cell r="T78">
            <v>0.01656829636518027</v>
          </cell>
          <cell r="U78">
            <v>0.04388969633575114</v>
          </cell>
          <cell r="V78">
            <v>0.013375450148188136</v>
          </cell>
          <cell r="X78">
            <v>0.1372853460037049</v>
          </cell>
          <cell r="Y78">
            <v>0.10618358456146093</v>
          </cell>
          <cell r="AA78">
            <v>0.06476884299114083</v>
          </cell>
          <cell r="AB78">
            <v>0.04974294624591069</v>
          </cell>
        </row>
        <row r="79">
          <cell r="A79">
            <v>1999</v>
          </cell>
          <cell r="C79">
            <v>0.0537</v>
          </cell>
          <cell r="F79">
            <v>284023.9619656398</v>
          </cell>
          <cell r="G79">
            <v>1611.33229216385</v>
          </cell>
          <cell r="H79">
            <v>3085.499934942634</v>
          </cell>
          <cell r="I79">
            <v>938.2352004992058</v>
          </cell>
          <cell r="R79">
            <v>1999</v>
          </cell>
          <cell r="S79">
            <v>0.13939080328330983</v>
          </cell>
          <cell r="T79">
            <v>0.013340731280972231</v>
          </cell>
          <cell r="U79">
            <v>0.05823517550988118</v>
          </cell>
          <cell r="V79">
            <v>0.012568726621614804</v>
          </cell>
          <cell r="X79">
            <v>0.13026043589210534</v>
          </cell>
          <cell r="Y79">
            <v>0.1233003654909064</v>
          </cell>
          <cell r="AA79">
            <v>0.06162969107663896</v>
          </cell>
          <cell r="AB79">
            <v>0.058243381038307174</v>
          </cell>
        </row>
        <row r="80">
          <cell r="A80">
            <v>2000</v>
          </cell>
          <cell r="C80">
            <v>0.0573</v>
          </cell>
          <cell r="F80">
            <v>258164.77033599874</v>
          </cell>
          <cell r="G80">
            <v>1703.6616325048385</v>
          </cell>
          <cell r="H80">
            <v>3599.544224104077</v>
          </cell>
          <cell r="I80">
            <v>970.1351973161788</v>
          </cell>
          <cell r="R80">
            <v>2000</v>
          </cell>
          <cell r="S80">
            <v>0.1507040554741515</v>
          </cell>
          <cell r="T80">
            <v>0.010194464729014018</v>
          </cell>
          <cell r="U80">
            <v>0.06712110861884078</v>
          </cell>
          <cell r="V80">
            <v>0.0062922880487855165</v>
          </cell>
          <cell r="X80">
            <v>0.12485123588650482</v>
          </cell>
          <cell r="Y80">
            <v>0.10582150040283556</v>
          </cell>
          <cell r="AA80">
            <v>0.059194604600012246</v>
          </cell>
          <cell r="AB80">
            <v>0.049953336024437744</v>
          </cell>
        </row>
        <row r="81">
          <cell r="A81">
            <v>2001</v>
          </cell>
          <cell r="C81">
            <v>0.0171</v>
          </cell>
          <cell r="R81">
            <v>2001</v>
          </cell>
          <cell r="S81">
            <v>0.17118216742306772</v>
          </cell>
          <cell r="T81">
            <v>0.012497221913511644</v>
          </cell>
          <cell r="U81">
            <v>0.06696258102892655</v>
          </cell>
          <cell r="V81">
            <v>0.0068717214404802</v>
          </cell>
          <cell r="X81">
            <v>0.084834689425902</v>
          </cell>
          <cell r="AA81">
            <v>0.040679127533817194</v>
          </cell>
          <cell r="AB81">
            <v>0.030555657320544105</v>
          </cell>
        </row>
        <row r="82">
          <cell r="A82">
            <v>2002</v>
          </cell>
          <cell r="C82">
            <v>0.012</v>
          </cell>
          <cell r="R82">
            <v>2002</v>
          </cell>
          <cell r="S82">
            <v>0.20611382543100362</v>
          </cell>
          <cell r="T82">
            <v>0.01595558070254905</v>
          </cell>
          <cell r="U82">
            <v>0.06412549668414964</v>
          </cell>
          <cell r="V82">
            <v>0.006846377793321728</v>
          </cell>
          <cell r="X82">
            <v>0.05307866113224513</v>
          </cell>
          <cell r="AA82">
            <v>0.02568640302300862</v>
          </cell>
          <cell r="AB82">
            <v>0.01717893298653217</v>
          </cell>
        </row>
        <row r="83">
          <cell r="A83">
            <v>2003</v>
          </cell>
          <cell r="C83">
            <v>0.009399999999999999</v>
          </cell>
          <cell r="R83">
            <v>2003</v>
          </cell>
          <cell r="S83">
            <v>0.21302225967750507</v>
          </cell>
          <cell r="T83">
            <v>0.018859271224284095</v>
          </cell>
          <cell r="U83">
            <v>0.06365146487412698</v>
          </cell>
          <cell r="V83">
            <v>0.006836999016787682</v>
          </cell>
          <cell r="X83">
            <v>0.07235845343426073</v>
          </cell>
          <cell r="AA83">
            <v>0.03490393434350003</v>
          </cell>
          <cell r="AB83">
            <v>0.026575477007749315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O90" sqref="O90"/>
    </sheetView>
  </sheetViews>
  <sheetFormatPr defaultColWidth="11.421875" defaultRowHeight="12.75"/>
  <cols>
    <col min="1" max="4" width="8.57421875" style="2" customWidth="1"/>
    <col min="5" max="5" width="8.57421875" style="3" customWidth="1"/>
    <col min="6" max="6" width="12.140625" style="2" customWidth="1"/>
    <col min="7" max="7" width="10.28125" style="2" customWidth="1"/>
    <col min="8" max="8" width="10.57421875" style="2" customWidth="1"/>
    <col min="9" max="9" width="6.8515625" style="3" customWidth="1"/>
    <col min="10" max="12" width="6.421875" style="3" customWidth="1"/>
    <col min="13" max="16384" width="9.140625" style="3" customWidth="1"/>
  </cols>
  <sheetData>
    <row r="1" spans="2:10" s="10" customFormat="1" ht="12" thickBot="1">
      <c r="B1" s="11" t="s">
        <v>7</v>
      </c>
      <c r="C1" s="12"/>
      <c r="D1" s="13"/>
      <c r="F1" s="11" t="s">
        <v>0</v>
      </c>
      <c r="G1" s="12"/>
      <c r="H1" s="12"/>
      <c r="I1" s="26"/>
      <c r="J1" s="10" t="s">
        <v>3</v>
      </c>
    </row>
    <row r="2" spans="1:12" s="10" customFormat="1" ht="11.25">
      <c r="A2" s="14"/>
      <c r="B2" s="14" t="s">
        <v>4</v>
      </c>
      <c r="C2" s="14" t="s">
        <v>1</v>
      </c>
      <c r="D2" s="14" t="s">
        <v>2</v>
      </c>
      <c r="E2" s="15" t="s">
        <v>5</v>
      </c>
      <c r="F2" s="24" t="s">
        <v>4</v>
      </c>
      <c r="G2" s="24" t="s">
        <v>1</v>
      </c>
      <c r="H2" s="24" t="s">
        <v>2</v>
      </c>
      <c r="I2" s="25" t="s">
        <v>5</v>
      </c>
      <c r="J2" s="14" t="s">
        <v>1</v>
      </c>
      <c r="K2" s="14" t="s">
        <v>2</v>
      </c>
      <c r="L2" s="15" t="s">
        <v>5</v>
      </c>
    </row>
    <row r="3" spans="1:9" s="10" customFormat="1" ht="11.25">
      <c r="A3" s="16">
        <v>1926</v>
      </c>
      <c r="B3" s="17">
        <v>0.1162</v>
      </c>
      <c r="C3" s="17">
        <v>0.0327</v>
      </c>
      <c r="D3" s="17">
        <v>0.0777</v>
      </c>
      <c r="E3" s="18">
        <v>-0.0149</v>
      </c>
      <c r="F3" s="19">
        <f>100*(1+B3)</f>
        <v>111.62</v>
      </c>
      <c r="G3" s="19">
        <f>100*(1+C3)</f>
        <v>103.27</v>
      </c>
      <c r="H3" s="19">
        <f>100*(1+D3)</f>
        <v>107.77000000000001</v>
      </c>
      <c r="I3" s="19">
        <f>100*(1+E3)</f>
        <v>98.50999999999999</v>
      </c>
    </row>
    <row r="4" spans="1:12" s="10" customFormat="1" ht="11.25">
      <c r="A4" s="16">
        <v>1927</v>
      </c>
      <c r="B4" s="17">
        <v>0.3749</v>
      </c>
      <c r="C4" s="17">
        <v>0.0312</v>
      </c>
      <c r="D4" s="17">
        <v>0.0893</v>
      </c>
      <c r="E4" s="18">
        <v>-0.0209</v>
      </c>
      <c r="F4" s="19">
        <f aca="true" t="shared" si="0" ref="F4:I19">F3*(1+B4)</f>
        <v>153.466338</v>
      </c>
      <c r="G4" s="19">
        <f t="shared" si="0"/>
        <v>106.49202399999999</v>
      </c>
      <c r="H4" s="19">
        <f t="shared" si="0"/>
        <v>117.393861</v>
      </c>
      <c r="I4" s="19">
        <f t="shared" si="0"/>
        <v>96.45114099999999</v>
      </c>
      <c r="J4" s="20">
        <f aca="true" t="shared" si="1" ref="J4:J67">(F$80/F3)^(1/($A$80-$A3))-(G$80/G3)^(1/($A$80-$A3))</f>
        <v>0.06642936737588712</v>
      </c>
      <c r="K4" s="20">
        <f aca="true" t="shared" si="2" ref="K4:K67">(F$80/F3)^(1/($A$80-$A3))-(H$80/H3)^(1/($A$80-$A3))</f>
        <v>0.05534268044433133</v>
      </c>
      <c r="L4" s="20">
        <f aca="true" t="shared" si="3" ref="L4:L67">(F$80/F3)^(1/($A$80-$A3))-(I$80/I3)^(1/($A$80-$A3))</f>
        <v>0.07297051260585175</v>
      </c>
    </row>
    <row r="5" spans="1:12" s="10" customFormat="1" ht="11.25">
      <c r="A5" s="16">
        <v>1928</v>
      </c>
      <c r="B5" s="17">
        <v>0.4361</v>
      </c>
      <c r="C5" s="17">
        <v>0.0324</v>
      </c>
      <c r="D5" s="17">
        <v>0.001</v>
      </c>
      <c r="E5" s="18">
        <v>-0.0096</v>
      </c>
      <c r="F5" s="19">
        <f t="shared" si="0"/>
        <v>220.3930080018</v>
      </c>
      <c r="G5" s="19">
        <f t="shared" si="0"/>
        <v>109.94236557759999</v>
      </c>
      <c r="H5" s="19">
        <f t="shared" si="0"/>
        <v>117.51125486099998</v>
      </c>
      <c r="I5" s="19">
        <f t="shared" si="0"/>
        <v>95.52521004639999</v>
      </c>
      <c r="J5" s="20">
        <f t="shared" si="1"/>
        <v>0.0631621478804063</v>
      </c>
      <c r="K5" s="20">
        <f t="shared" si="2"/>
        <v>0.05268409689403808</v>
      </c>
      <c r="L5" s="20">
        <f t="shared" si="3"/>
        <v>0.06908603766735077</v>
      </c>
    </row>
    <row r="6" spans="1:12" s="10" customFormat="1" ht="11.25">
      <c r="A6" s="16">
        <v>1929</v>
      </c>
      <c r="B6" s="17">
        <v>-0.0842</v>
      </c>
      <c r="C6" s="17">
        <v>0.0475</v>
      </c>
      <c r="D6" s="17">
        <v>0.0342</v>
      </c>
      <c r="E6" s="18">
        <v>0.0021</v>
      </c>
      <c r="F6" s="21">
        <f t="shared" si="0"/>
        <v>201.83591672804843</v>
      </c>
      <c r="G6" s="21">
        <f t="shared" si="0"/>
        <v>115.164627942536</v>
      </c>
      <c r="H6" s="21">
        <f t="shared" si="0"/>
        <v>121.53013977724618</v>
      </c>
      <c r="I6" s="21">
        <f t="shared" si="0"/>
        <v>95.72581298749743</v>
      </c>
      <c r="J6" s="20">
        <f t="shared" si="1"/>
        <v>0.05919628966571988</v>
      </c>
      <c r="K6" s="20">
        <f t="shared" si="2"/>
        <v>0.04814526806661501</v>
      </c>
      <c r="L6" s="20">
        <f t="shared" si="3"/>
        <v>0.06462783978622433</v>
      </c>
    </row>
    <row r="7" spans="1:12" s="10" customFormat="1" ht="11.25">
      <c r="A7" s="16">
        <v>1930</v>
      </c>
      <c r="B7" s="17">
        <v>-0.249</v>
      </c>
      <c r="C7" s="17">
        <v>0.0241</v>
      </c>
      <c r="D7" s="17">
        <v>0.0466</v>
      </c>
      <c r="E7" s="18">
        <v>-0.0603</v>
      </c>
      <c r="F7" s="21">
        <f t="shared" si="0"/>
        <v>151.57877346276436</v>
      </c>
      <c r="G7" s="21">
        <f t="shared" si="0"/>
        <v>117.94009547595113</v>
      </c>
      <c r="H7" s="21">
        <f t="shared" si="0"/>
        <v>127.19344429086584</v>
      </c>
      <c r="I7" s="21">
        <f t="shared" si="0"/>
        <v>89.95354646435133</v>
      </c>
      <c r="J7" s="20">
        <f t="shared" si="1"/>
        <v>0.06200615188718195</v>
      </c>
      <c r="K7" s="20">
        <f t="shared" si="2"/>
        <v>0.05062528198777283</v>
      </c>
      <c r="L7" s="20">
        <f t="shared" si="3"/>
        <v>0.06689203414939571</v>
      </c>
    </row>
    <row r="8" spans="1:12" s="10" customFormat="1" ht="11.25">
      <c r="A8" s="16">
        <v>1931</v>
      </c>
      <c r="B8" s="17">
        <v>-0.4334</v>
      </c>
      <c r="C8" s="17">
        <v>0.0107</v>
      </c>
      <c r="D8" s="17">
        <v>-0.0531</v>
      </c>
      <c r="E8" s="18">
        <v>-0.0952</v>
      </c>
      <c r="F8" s="21">
        <f t="shared" si="0"/>
        <v>85.88453304400228</v>
      </c>
      <c r="G8" s="21">
        <f t="shared" si="0"/>
        <v>119.2020544975438</v>
      </c>
      <c r="H8" s="21">
        <f t="shared" si="0"/>
        <v>120.43947239902086</v>
      </c>
      <c r="I8" s="21">
        <f t="shared" si="0"/>
        <v>81.38996884094509</v>
      </c>
      <c r="J8" s="20">
        <f t="shared" si="1"/>
        <v>0.0675786765789943</v>
      </c>
      <c r="K8" s="20">
        <f t="shared" si="2"/>
        <v>0.056351318447858345</v>
      </c>
      <c r="L8" s="20">
        <f t="shared" si="3"/>
        <v>0.07131459764250025</v>
      </c>
    </row>
    <row r="9" spans="1:12" s="10" customFormat="1" ht="11.25">
      <c r="A9" s="16">
        <v>1932</v>
      </c>
      <c r="B9" s="17">
        <v>-0.0819</v>
      </c>
      <c r="C9" s="17">
        <v>0.0096</v>
      </c>
      <c r="D9" s="17">
        <v>0.1684</v>
      </c>
      <c r="E9" s="18">
        <v>-0.103</v>
      </c>
      <c r="F9" s="21">
        <f t="shared" si="0"/>
        <v>78.8505897876985</v>
      </c>
      <c r="G9" s="21">
        <f t="shared" si="0"/>
        <v>120.34639422072023</v>
      </c>
      <c r="H9" s="21">
        <f t="shared" si="0"/>
        <v>140.721479551016</v>
      </c>
      <c r="I9" s="21">
        <f t="shared" si="0"/>
        <v>73.00680205032775</v>
      </c>
      <c r="J9" s="20">
        <f t="shared" si="1"/>
        <v>0.07750489305426611</v>
      </c>
      <c r="K9" s="20">
        <f t="shared" si="2"/>
        <v>0.06516561525321962</v>
      </c>
      <c r="L9" s="20">
        <f t="shared" si="3"/>
        <v>0.07970261912191146</v>
      </c>
    </row>
    <row r="10" spans="1:12" s="10" customFormat="1" ht="11.25">
      <c r="A10" s="16">
        <v>1933</v>
      </c>
      <c r="B10" s="17">
        <v>0.5399</v>
      </c>
      <c r="C10" s="17">
        <v>0.003</v>
      </c>
      <c r="D10" s="17">
        <v>-0.0008</v>
      </c>
      <c r="E10" s="18">
        <v>0.0051</v>
      </c>
      <c r="F10" s="21">
        <f t="shared" si="0"/>
        <v>121.42202321407692</v>
      </c>
      <c r="G10" s="21">
        <f t="shared" si="0"/>
        <v>120.70743340338238</v>
      </c>
      <c r="H10" s="21">
        <f t="shared" si="0"/>
        <v>140.60890236737518</v>
      </c>
      <c r="I10" s="21">
        <f t="shared" si="0"/>
        <v>73.37913674078443</v>
      </c>
      <c r="J10" s="20">
        <f t="shared" si="1"/>
        <v>0.08016375477589177</v>
      </c>
      <c r="K10" s="20">
        <f t="shared" si="2"/>
        <v>0.06980513369444097</v>
      </c>
      <c r="L10" s="20">
        <f t="shared" si="3"/>
        <v>0.080665734310297</v>
      </c>
    </row>
    <row r="11" spans="1:12" s="10" customFormat="1" ht="11.25">
      <c r="A11" s="16">
        <v>1934</v>
      </c>
      <c r="B11" s="17">
        <v>-0.0144</v>
      </c>
      <c r="C11" s="17">
        <v>0.0016</v>
      </c>
      <c r="D11" s="17">
        <v>0.1002</v>
      </c>
      <c r="E11" s="18">
        <v>0.0203</v>
      </c>
      <c r="F11" s="21">
        <f t="shared" si="0"/>
        <v>119.6735460797942</v>
      </c>
      <c r="G11" s="21">
        <f t="shared" si="0"/>
        <v>120.90056529682779</v>
      </c>
      <c r="H11" s="21">
        <f t="shared" si="0"/>
        <v>154.69791438458617</v>
      </c>
      <c r="I11" s="21">
        <f t="shared" si="0"/>
        <v>74.86873321662236</v>
      </c>
      <c r="J11" s="20">
        <f t="shared" si="1"/>
        <v>0.07455156751737779</v>
      </c>
      <c r="K11" s="20">
        <f t="shared" si="2"/>
        <v>0.06398206629572134</v>
      </c>
      <c r="L11" s="20">
        <f t="shared" si="3"/>
        <v>0.07509200195058496</v>
      </c>
    </row>
    <row r="12" spans="1:12" s="10" customFormat="1" ht="11.25">
      <c r="A12" s="16">
        <v>1935</v>
      </c>
      <c r="B12" s="17">
        <v>0.4767</v>
      </c>
      <c r="C12" s="17">
        <v>0.0017</v>
      </c>
      <c r="D12" s="17">
        <v>0.0498</v>
      </c>
      <c r="E12" s="18">
        <v>0.03</v>
      </c>
      <c r="F12" s="21">
        <f t="shared" si="0"/>
        <v>176.72192549603213</v>
      </c>
      <c r="G12" s="21">
        <f t="shared" si="0"/>
        <v>121.1060962578324</v>
      </c>
      <c r="H12" s="21">
        <f t="shared" si="0"/>
        <v>162.40187052093856</v>
      </c>
      <c r="I12" s="21">
        <f t="shared" si="0"/>
        <v>77.11479521312103</v>
      </c>
      <c r="J12" s="20">
        <f t="shared" si="1"/>
        <v>0.07597111896045639</v>
      </c>
      <c r="K12" s="20">
        <f t="shared" si="2"/>
        <v>0.06667030455433642</v>
      </c>
      <c r="L12" s="20">
        <f t="shared" si="3"/>
        <v>0.07679821106343465</v>
      </c>
    </row>
    <row r="13" spans="1:12" s="10" customFormat="1" ht="11.25">
      <c r="A13" s="16">
        <v>1936</v>
      </c>
      <c r="B13" s="17">
        <v>0.3392</v>
      </c>
      <c r="C13" s="17">
        <v>0.0018</v>
      </c>
      <c r="D13" s="17">
        <v>0.0751</v>
      </c>
      <c r="E13" s="18">
        <v>0.0121</v>
      </c>
      <c r="F13" s="21">
        <f t="shared" si="0"/>
        <v>236.66600262428622</v>
      </c>
      <c r="G13" s="21">
        <f t="shared" si="0"/>
        <v>121.32408723109651</v>
      </c>
      <c r="H13" s="21">
        <f t="shared" si="0"/>
        <v>174.59825099706103</v>
      </c>
      <c r="I13" s="21">
        <f t="shared" si="0"/>
        <v>78.04788423519979</v>
      </c>
      <c r="J13" s="20">
        <f t="shared" si="1"/>
        <v>0.07081157603284072</v>
      </c>
      <c r="K13" s="20">
        <f t="shared" si="2"/>
        <v>0.062091935814462706</v>
      </c>
      <c r="L13" s="20">
        <f t="shared" si="3"/>
        <v>0.07207704679416604</v>
      </c>
    </row>
    <row r="14" spans="1:12" s="10" customFormat="1" ht="11.25">
      <c r="A14" s="16">
        <v>1937</v>
      </c>
      <c r="B14" s="17">
        <v>-0.3503</v>
      </c>
      <c r="C14" s="17">
        <v>0.0031</v>
      </c>
      <c r="D14" s="17">
        <v>0.0023</v>
      </c>
      <c r="E14" s="18">
        <v>0.031</v>
      </c>
      <c r="F14" s="21">
        <f t="shared" si="0"/>
        <v>153.76190190499875</v>
      </c>
      <c r="G14" s="21">
        <f t="shared" si="0"/>
        <v>121.70019190151292</v>
      </c>
      <c r="H14" s="21">
        <f t="shared" si="0"/>
        <v>174.99982697435428</v>
      </c>
      <c r="I14" s="21">
        <f t="shared" si="0"/>
        <v>80.46736864649098</v>
      </c>
      <c r="J14" s="20">
        <f t="shared" si="1"/>
        <v>0.06713404875387496</v>
      </c>
      <c r="K14" s="20">
        <f t="shared" si="2"/>
        <v>0.05938446655703089</v>
      </c>
      <c r="L14" s="20">
        <f t="shared" si="3"/>
        <v>0.06857781198484392</v>
      </c>
    </row>
    <row r="15" spans="1:12" s="10" customFormat="1" ht="11.25">
      <c r="A15" s="16">
        <v>1938</v>
      </c>
      <c r="B15" s="17">
        <v>0.3112</v>
      </c>
      <c r="C15" s="17">
        <v>-0.0002</v>
      </c>
      <c r="D15" s="17">
        <v>0.0553</v>
      </c>
      <c r="E15" s="18">
        <v>-0.0278</v>
      </c>
      <c r="F15" s="21">
        <f t="shared" si="0"/>
        <v>201.61260577783435</v>
      </c>
      <c r="G15" s="21">
        <f t="shared" si="0"/>
        <v>121.67585186313262</v>
      </c>
      <c r="H15" s="21">
        <f t="shared" si="0"/>
        <v>184.67731740603605</v>
      </c>
      <c r="I15" s="21">
        <f t="shared" si="0"/>
        <v>78.23037579811853</v>
      </c>
      <c r="J15" s="20">
        <f t="shared" si="1"/>
        <v>0.07554837491888478</v>
      </c>
      <c r="K15" s="20">
        <f t="shared" si="2"/>
        <v>0.06766384692006189</v>
      </c>
      <c r="L15" s="20">
        <f t="shared" si="3"/>
        <v>0.07744699277640077</v>
      </c>
    </row>
    <row r="16" spans="1:12" s="10" customFormat="1" ht="11.25">
      <c r="A16" s="16">
        <v>1939</v>
      </c>
      <c r="B16" s="17">
        <v>-0.0041</v>
      </c>
      <c r="C16" s="17">
        <v>0.0002</v>
      </c>
      <c r="D16" s="17">
        <v>0.0594</v>
      </c>
      <c r="E16" s="18">
        <v>-0.0048</v>
      </c>
      <c r="F16" s="21">
        <f t="shared" si="0"/>
        <v>200.78599409414522</v>
      </c>
      <c r="G16" s="21">
        <f t="shared" si="0"/>
        <v>121.70018703350524</v>
      </c>
      <c r="H16" s="21">
        <f t="shared" si="0"/>
        <v>195.64715005995458</v>
      </c>
      <c r="I16" s="21">
        <f t="shared" si="0"/>
        <v>77.85486999428755</v>
      </c>
      <c r="J16" s="20">
        <f t="shared" si="1"/>
        <v>0.07214314286003187</v>
      </c>
      <c r="K16" s="20">
        <f t="shared" si="2"/>
        <v>0.06500422926597427</v>
      </c>
      <c r="L16" s="20">
        <f t="shared" si="3"/>
        <v>0.07362410405337916</v>
      </c>
    </row>
    <row r="17" spans="1:12" s="10" customFormat="1" ht="11.25">
      <c r="A17" s="16">
        <v>1940</v>
      </c>
      <c r="B17" s="17">
        <v>-0.0978</v>
      </c>
      <c r="C17" s="17">
        <v>0.0004</v>
      </c>
      <c r="D17" s="17">
        <v>0.0609</v>
      </c>
      <c r="E17" s="18">
        <v>0.0096</v>
      </c>
      <c r="F17" s="21">
        <f t="shared" si="0"/>
        <v>181.14912387173783</v>
      </c>
      <c r="G17" s="21">
        <f t="shared" si="0"/>
        <v>121.74886710831863</v>
      </c>
      <c r="H17" s="21">
        <f t="shared" si="0"/>
        <v>207.5620614986058</v>
      </c>
      <c r="I17" s="21">
        <f t="shared" si="0"/>
        <v>78.60227674623272</v>
      </c>
      <c r="J17" s="20">
        <f t="shared" si="1"/>
        <v>0.07343124278921453</v>
      </c>
      <c r="K17" s="20">
        <f t="shared" si="2"/>
        <v>0.06711870827710009</v>
      </c>
      <c r="L17" s="20">
        <f t="shared" si="3"/>
        <v>0.07485475523740148</v>
      </c>
    </row>
    <row r="18" spans="1:12" s="10" customFormat="1" ht="11.25">
      <c r="A18" s="16">
        <v>1941</v>
      </c>
      <c r="B18" s="17">
        <v>-0.1159</v>
      </c>
      <c r="C18" s="17">
        <v>0.0006</v>
      </c>
      <c r="D18" s="17">
        <v>0.0093</v>
      </c>
      <c r="E18" s="18">
        <v>0.0972</v>
      </c>
      <c r="F18" s="21">
        <f t="shared" si="0"/>
        <v>160.1539404150034</v>
      </c>
      <c r="G18" s="21">
        <f t="shared" si="0"/>
        <v>121.82191642858362</v>
      </c>
      <c r="H18" s="21">
        <f t="shared" si="0"/>
        <v>209.49238867054285</v>
      </c>
      <c r="I18" s="21">
        <f t="shared" si="0"/>
        <v>86.24241804596653</v>
      </c>
      <c r="J18" s="20">
        <f t="shared" si="1"/>
        <v>0.07652183737341067</v>
      </c>
      <c r="K18" s="20">
        <f t="shared" si="2"/>
        <v>0.07108258382299493</v>
      </c>
      <c r="L18" s="20">
        <f t="shared" si="3"/>
        <v>0.07812027285369005</v>
      </c>
    </row>
    <row r="19" spans="1:12" s="10" customFormat="1" ht="11.25">
      <c r="A19" s="16">
        <v>1942</v>
      </c>
      <c r="B19" s="17">
        <v>0.2034</v>
      </c>
      <c r="C19" s="17">
        <v>0.0027</v>
      </c>
      <c r="D19" s="17">
        <v>0.0322</v>
      </c>
      <c r="E19" s="18">
        <v>0.093</v>
      </c>
      <c r="F19" s="21">
        <f t="shared" si="0"/>
        <v>192.7292518954151</v>
      </c>
      <c r="G19" s="21">
        <f t="shared" si="0"/>
        <v>122.15083560294079</v>
      </c>
      <c r="H19" s="21">
        <f t="shared" si="0"/>
        <v>216.23804358573435</v>
      </c>
      <c r="I19" s="21">
        <f t="shared" si="0"/>
        <v>94.26296292424142</v>
      </c>
      <c r="J19" s="20">
        <f t="shared" si="1"/>
        <v>0.08009583628142725</v>
      </c>
      <c r="K19" s="20">
        <f t="shared" si="2"/>
        <v>0.07471143875073993</v>
      </c>
      <c r="L19" s="20">
        <f t="shared" si="3"/>
        <v>0.08326961030325597</v>
      </c>
    </row>
    <row r="20" spans="1:12" s="10" customFormat="1" ht="11.25">
      <c r="A20" s="16">
        <v>1943</v>
      </c>
      <c r="B20" s="17">
        <v>0.259</v>
      </c>
      <c r="C20" s="17">
        <v>0.0035</v>
      </c>
      <c r="D20" s="17">
        <v>0.0208</v>
      </c>
      <c r="E20" s="18">
        <v>0.0318</v>
      </c>
      <c r="F20" s="21">
        <f>F19*(1+B20)</f>
        <v>242.6461281363276</v>
      </c>
      <c r="G20" s="21">
        <f>G19*(1+C20)</f>
        <v>122.57836352755109</v>
      </c>
      <c r="H20" s="21">
        <f>H19*(1+D20)</f>
        <v>220.7357948923176</v>
      </c>
      <c r="I20" s="21">
        <f aca="true" t="shared" si="4" ref="I20:I76">I19*(1+E20)</f>
        <v>97.26052514523231</v>
      </c>
      <c r="J20" s="20">
        <f t="shared" si="1"/>
        <v>0.0781490480020548</v>
      </c>
      <c r="K20" s="20">
        <f t="shared" si="2"/>
        <v>0.0731716457948135</v>
      </c>
      <c r="L20" s="20">
        <f t="shared" si="3"/>
        <v>0.08284824575305483</v>
      </c>
    </row>
    <row r="21" spans="1:12" s="10" customFormat="1" ht="11.25">
      <c r="A21" s="16">
        <v>1944</v>
      </c>
      <c r="B21" s="17">
        <v>0.1975</v>
      </c>
      <c r="C21" s="17">
        <v>0.0033</v>
      </c>
      <c r="D21" s="17">
        <v>0.0281</v>
      </c>
      <c r="E21" s="18">
        <v>0.0212</v>
      </c>
      <c r="F21" s="21">
        <f aca="true" t="shared" si="5" ref="F21:H36">F20*(1+B21)</f>
        <v>290.5687384432523</v>
      </c>
      <c r="G21" s="21">
        <f t="shared" si="5"/>
        <v>122.98287212719202</v>
      </c>
      <c r="H21" s="21">
        <f t="shared" si="5"/>
        <v>226.93847072879174</v>
      </c>
      <c r="I21" s="21">
        <f t="shared" si="4"/>
        <v>99.32244827831124</v>
      </c>
      <c r="J21" s="20">
        <f t="shared" si="1"/>
        <v>0.07530820491459678</v>
      </c>
      <c r="K21" s="20">
        <f t="shared" si="2"/>
        <v>0.07054348497937823</v>
      </c>
      <c r="L21" s="20">
        <f t="shared" si="3"/>
        <v>0.08057103673831922</v>
      </c>
    </row>
    <row r="22" spans="1:12" s="10" customFormat="1" ht="11.25">
      <c r="A22" s="16">
        <v>1945</v>
      </c>
      <c r="B22" s="17">
        <v>0.3644</v>
      </c>
      <c r="C22" s="17">
        <v>0.0033</v>
      </c>
      <c r="D22" s="17">
        <v>0.1073</v>
      </c>
      <c r="E22" s="18">
        <v>0.0225</v>
      </c>
      <c r="F22" s="21">
        <f t="shared" si="5"/>
        <v>396.4519867319735</v>
      </c>
      <c r="G22" s="21">
        <f t="shared" si="5"/>
        <v>123.38871560521177</v>
      </c>
      <c r="H22" s="21">
        <f t="shared" si="5"/>
        <v>251.28896863799108</v>
      </c>
      <c r="I22" s="21">
        <f t="shared" si="4"/>
        <v>101.55720336457324</v>
      </c>
      <c r="J22" s="20">
        <f t="shared" si="1"/>
        <v>0.07332123590096695</v>
      </c>
      <c r="K22" s="20">
        <f t="shared" si="2"/>
        <v>0.06890710006249834</v>
      </c>
      <c r="L22" s="20">
        <f t="shared" si="3"/>
        <v>0.07898871083794545</v>
      </c>
    </row>
    <row r="23" spans="1:12" s="10" customFormat="1" ht="11.25">
      <c r="A23" s="16">
        <v>1946</v>
      </c>
      <c r="B23" s="17">
        <v>-0.0807</v>
      </c>
      <c r="C23" s="17">
        <v>0.0035</v>
      </c>
      <c r="D23" s="17">
        <v>-0.001</v>
      </c>
      <c r="E23" s="18">
        <v>0.1816</v>
      </c>
      <c r="F23" s="21">
        <f t="shared" si="5"/>
        <v>364.4583114027032</v>
      </c>
      <c r="G23" s="21">
        <f t="shared" si="5"/>
        <v>123.82057610983001</v>
      </c>
      <c r="H23" s="21">
        <f t="shared" si="5"/>
        <v>251.03767966935308</v>
      </c>
      <c r="I23" s="21">
        <f t="shared" si="4"/>
        <v>119.99999149557974</v>
      </c>
      <c r="J23" s="20">
        <f t="shared" si="1"/>
        <v>0.06875385176376492</v>
      </c>
      <c r="K23" s="20">
        <f t="shared" si="2"/>
        <v>0.06604675260618342</v>
      </c>
      <c r="L23" s="20">
        <f t="shared" si="3"/>
        <v>0.07486318419207794</v>
      </c>
    </row>
    <row r="24" spans="1:12" s="10" customFormat="1" ht="11.25">
      <c r="A24" s="16">
        <v>1947</v>
      </c>
      <c r="B24" s="17">
        <v>0.0571</v>
      </c>
      <c r="C24" s="17">
        <v>0.005</v>
      </c>
      <c r="D24" s="17">
        <v>-0.0263</v>
      </c>
      <c r="E24" s="18">
        <v>0.0901</v>
      </c>
      <c r="F24" s="21">
        <f t="shared" si="5"/>
        <v>385.26888098379754</v>
      </c>
      <c r="G24" s="21">
        <f t="shared" si="5"/>
        <v>124.43967899037915</v>
      </c>
      <c r="H24" s="21">
        <f t="shared" si="5"/>
        <v>244.4353886940491</v>
      </c>
      <c r="I24" s="21">
        <f t="shared" si="4"/>
        <v>130.81199072933148</v>
      </c>
      <c r="J24" s="20">
        <f t="shared" si="1"/>
        <v>0.0717716011119307</v>
      </c>
      <c r="K24" s="20">
        <f t="shared" si="2"/>
        <v>0.06893205908814037</v>
      </c>
      <c r="L24" s="20">
        <f t="shared" si="3"/>
        <v>0.08097348286308792</v>
      </c>
    </row>
    <row r="25" spans="1:12" s="10" customFormat="1" ht="11.25">
      <c r="A25" s="16">
        <v>1948</v>
      </c>
      <c r="B25" s="17">
        <v>0.055</v>
      </c>
      <c r="C25" s="17">
        <v>0.0081</v>
      </c>
      <c r="D25" s="17">
        <v>0.034</v>
      </c>
      <c r="E25" s="18">
        <v>0.0271</v>
      </c>
      <c r="F25" s="21">
        <f t="shared" si="5"/>
        <v>406.4586694379064</v>
      </c>
      <c r="G25" s="21">
        <f t="shared" si="5"/>
        <v>125.44764039020122</v>
      </c>
      <c r="H25" s="21">
        <f t="shared" si="5"/>
        <v>252.74619190964677</v>
      </c>
      <c r="I25" s="21">
        <f t="shared" si="4"/>
        <v>134.35699567809635</v>
      </c>
      <c r="J25" s="20">
        <f t="shared" si="1"/>
        <v>0.07213945402807398</v>
      </c>
      <c r="K25" s="20">
        <f t="shared" si="2"/>
        <v>0.06865275830789064</v>
      </c>
      <c r="L25" s="20">
        <f t="shared" si="3"/>
        <v>0.08301912692036217</v>
      </c>
    </row>
    <row r="26" spans="1:12" s="10" customFormat="1" ht="11.25">
      <c r="A26" s="16">
        <v>1949</v>
      </c>
      <c r="B26" s="17">
        <v>0.1879</v>
      </c>
      <c r="C26" s="17">
        <v>0.011</v>
      </c>
      <c r="D26" s="17">
        <v>0.0645</v>
      </c>
      <c r="E26" s="18">
        <v>-0.0181</v>
      </c>
      <c r="F26" s="21">
        <f t="shared" si="5"/>
        <v>482.83225342528897</v>
      </c>
      <c r="G26" s="21">
        <f t="shared" si="5"/>
        <v>126.82756443449341</v>
      </c>
      <c r="H26" s="21">
        <f t="shared" si="5"/>
        <v>269.04832128781896</v>
      </c>
      <c r="I26" s="21">
        <f t="shared" si="4"/>
        <v>131.9251340563228</v>
      </c>
      <c r="J26" s="20">
        <f t="shared" si="1"/>
        <v>0.07262063466627167</v>
      </c>
      <c r="K26" s="20">
        <f t="shared" si="2"/>
        <v>0.06955338839416725</v>
      </c>
      <c r="L26" s="20">
        <f t="shared" si="3"/>
        <v>0.08405740158707253</v>
      </c>
    </row>
    <row r="27" spans="1:12" s="10" customFormat="1" ht="11.25">
      <c r="A27" s="16">
        <v>1950</v>
      </c>
      <c r="B27" s="17">
        <v>0.3171</v>
      </c>
      <c r="C27" s="17">
        <v>0.012</v>
      </c>
      <c r="D27" s="17">
        <v>0.0006</v>
      </c>
      <c r="E27" s="18">
        <v>0.0579</v>
      </c>
      <c r="F27" s="21">
        <f t="shared" si="5"/>
        <v>635.9383609864481</v>
      </c>
      <c r="G27" s="21">
        <f t="shared" si="5"/>
        <v>128.34949520770732</v>
      </c>
      <c r="H27" s="21">
        <f t="shared" si="5"/>
        <v>269.20975028059166</v>
      </c>
      <c r="I27" s="21">
        <f t="shared" si="4"/>
        <v>139.5635993181839</v>
      </c>
      <c r="J27" s="20">
        <f t="shared" si="1"/>
        <v>0.0707112213569685</v>
      </c>
      <c r="K27" s="20">
        <f t="shared" si="2"/>
        <v>0.06859012466805803</v>
      </c>
      <c r="L27" s="20">
        <f t="shared" si="3"/>
        <v>0.0818048726957652</v>
      </c>
    </row>
    <row r="28" spans="1:12" s="10" customFormat="1" ht="11.25">
      <c r="A28" s="16">
        <v>1951</v>
      </c>
      <c r="B28" s="17">
        <v>0.2402</v>
      </c>
      <c r="C28" s="17">
        <v>0.0149</v>
      </c>
      <c r="D28" s="17">
        <v>-0.0394</v>
      </c>
      <c r="E28" s="18">
        <v>0.0587</v>
      </c>
      <c r="F28" s="21">
        <f t="shared" si="5"/>
        <v>788.6907552953928</v>
      </c>
      <c r="G28" s="21">
        <f t="shared" si="5"/>
        <v>130.26190268630214</v>
      </c>
      <c r="H28" s="21">
        <f t="shared" si="5"/>
        <v>258.6028861195364</v>
      </c>
      <c r="I28" s="21">
        <f t="shared" si="4"/>
        <v>147.75598259816127</v>
      </c>
      <c r="J28" s="20">
        <f t="shared" si="1"/>
        <v>0.06657145295745215</v>
      </c>
      <c r="K28" s="20">
        <f t="shared" si="2"/>
        <v>0.06418370443428723</v>
      </c>
      <c r="L28" s="20">
        <f t="shared" si="3"/>
        <v>0.07875073497231999</v>
      </c>
    </row>
    <row r="29" spans="1:12" s="10" customFormat="1" ht="11.25">
      <c r="A29" s="16">
        <v>1952</v>
      </c>
      <c r="B29" s="17">
        <v>0.1837</v>
      </c>
      <c r="C29" s="17">
        <v>0.0166</v>
      </c>
      <c r="D29" s="17">
        <v>0.0116</v>
      </c>
      <c r="E29" s="18">
        <v>0.0089</v>
      </c>
      <c r="F29" s="21">
        <f t="shared" si="5"/>
        <v>933.5732470431565</v>
      </c>
      <c r="G29" s="21">
        <f t="shared" si="5"/>
        <v>132.42425027089473</v>
      </c>
      <c r="H29" s="21">
        <f t="shared" si="5"/>
        <v>261.602679598523</v>
      </c>
      <c r="I29" s="21">
        <f t="shared" si="4"/>
        <v>149.07101084328488</v>
      </c>
      <c r="J29" s="20">
        <f t="shared" si="1"/>
        <v>0.0636300778280603</v>
      </c>
      <c r="K29" s="20">
        <f t="shared" si="2"/>
        <v>0.06007970633941717</v>
      </c>
      <c r="L29" s="20">
        <f t="shared" si="3"/>
        <v>0.07689438614788058</v>
      </c>
    </row>
    <row r="30" spans="1:12" s="10" customFormat="1" ht="11.25">
      <c r="A30" s="16">
        <v>1953</v>
      </c>
      <c r="B30" s="17">
        <v>-0.0099</v>
      </c>
      <c r="C30" s="17">
        <v>0.0182</v>
      </c>
      <c r="D30" s="17">
        <v>0.0363</v>
      </c>
      <c r="E30" s="18">
        <v>0.0064</v>
      </c>
      <c r="F30" s="21">
        <f t="shared" si="5"/>
        <v>924.3308718974292</v>
      </c>
      <c r="G30" s="21">
        <f t="shared" si="5"/>
        <v>134.834371625825</v>
      </c>
      <c r="H30" s="21">
        <f t="shared" si="5"/>
        <v>271.0988568679494</v>
      </c>
      <c r="I30" s="21">
        <f t="shared" si="4"/>
        <v>150.0250653126819</v>
      </c>
      <c r="J30" s="20">
        <f t="shared" si="1"/>
        <v>0.061629970615955765</v>
      </c>
      <c r="K30" s="20">
        <f t="shared" si="2"/>
        <v>0.05790539704164055</v>
      </c>
      <c r="L30" s="20">
        <f t="shared" si="3"/>
        <v>0.07500677643066411</v>
      </c>
    </row>
    <row r="31" spans="1:12" s="10" customFormat="1" ht="11.25">
      <c r="A31" s="16">
        <v>1954</v>
      </c>
      <c r="B31" s="17">
        <v>0.5262</v>
      </c>
      <c r="C31" s="17">
        <v>0.0086</v>
      </c>
      <c r="D31" s="17">
        <v>0.0719</v>
      </c>
      <c r="E31" s="18">
        <v>-0.005</v>
      </c>
      <c r="F31" s="21">
        <f t="shared" si="5"/>
        <v>1410.7137766898566</v>
      </c>
      <c r="G31" s="21">
        <f t="shared" si="5"/>
        <v>135.9939472218071</v>
      </c>
      <c r="H31" s="21">
        <f t="shared" si="5"/>
        <v>290.59086467675496</v>
      </c>
      <c r="I31" s="21">
        <f t="shared" si="4"/>
        <v>149.27493998611848</v>
      </c>
      <c r="J31" s="20">
        <f t="shared" si="1"/>
        <v>0.06356467909593566</v>
      </c>
      <c r="K31" s="20">
        <f t="shared" si="2"/>
        <v>0.06013528926197553</v>
      </c>
      <c r="L31" s="20">
        <f t="shared" si="3"/>
        <v>0.0769739317766982</v>
      </c>
    </row>
    <row r="32" spans="1:12" s="10" customFormat="1" ht="11.25">
      <c r="A32" s="16">
        <v>1955</v>
      </c>
      <c r="B32" s="17">
        <v>0.3156</v>
      </c>
      <c r="C32" s="17">
        <v>0.0157</v>
      </c>
      <c r="D32" s="17">
        <v>-0.013</v>
      </c>
      <c r="E32" s="18">
        <v>0.0036</v>
      </c>
      <c r="F32" s="21">
        <f t="shared" si="5"/>
        <v>1855.935044613175</v>
      </c>
      <c r="G32" s="21">
        <f t="shared" si="5"/>
        <v>138.1290521931895</v>
      </c>
      <c r="H32" s="21">
        <f t="shared" si="5"/>
        <v>286.81318343595717</v>
      </c>
      <c r="I32" s="21">
        <f t="shared" si="4"/>
        <v>149.81232977006852</v>
      </c>
      <c r="J32" s="20">
        <f t="shared" si="1"/>
        <v>0.05554080887132451</v>
      </c>
      <c r="K32" s="20">
        <f t="shared" si="2"/>
        <v>0.0533508094819517</v>
      </c>
      <c r="L32" s="20">
        <f t="shared" si="3"/>
        <v>0.06894572699550316</v>
      </c>
    </row>
    <row r="33" spans="1:12" s="10" customFormat="1" ht="11.25">
      <c r="A33" s="16">
        <v>1956</v>
      </c>
      <c r="B33" s="17">
        <v>0.0656</v>
      </c>
      <c r="C33" s="17">
        <v>0.0246</v>
      </c>
      <c r="D33" s="17">
        <v>-0.0559</v>
      </c>
      <c r="E33" s="18">
        <v>0.0286</v>
      </c>
      <c r="F33" s="21">
        <f t="shared" si="5"/>
        <v>1977.6843835397995</v>
      </c>
      <c r="G33" s="21">
        <f t="shared" si="5"/>
        <v>141.52702687714196</v>
      </c>
      <c r="H33" s="21">
        <f t="shared" si="5"/>
        <v>270.7803264818872</v>
      </c>
      <c r="I33" s="21">
        <f t="shared" si="4"/>
        <v>154.09696240149248</v>
      </c>
      <c r="J33" s="20">
        <f t="shared" si="1"/>
        <v>0.050798093088785023</v>
      </c>
      <c r="K33" s="20">
        <f t="shared" si="2"/>
        <v>0.04792944089454099</v>
      </c>
      <c r="L33" s="20">
        <f t="shared" si="3"/>
        <v>0.06423103464023638</v>
      </c>
    </row>
    <row r="34" spans="1:12" s="10" customFormat="1" ht="11.25">
      <c r="A34" s="16">
        <v>1957</v>
      </c>
      <c r="B34" s="17">
        <v>-0.1078</v>
      </c>
      <c r="C34" s="17">
        <v>0.0314</v>
      </c>
      <c r="D34" s="17">
        <v>0.0745</v>
      </c>
      <c r="E34" s="18">
        <v>0.0302</v>
      </c>
      <c r="F34" s="21">
        <f t="shared" si="5"/>
        <v>1764.4900069942091</v>
      </c>
      <c r="G34" s="21">
        <f t="shared" si="5"/>
        <v>145.97097552108423</v>
      </c>
      <c r="H34" s="21">
        <f t="shared" si="5"/>
        <v>290.95346080478777</v>
      </c>
      <c r="I34" s="21">
        <f t="shared" si="4"/>
        <v>158.75069066601756</v>
      </c>
      <c r="J34" s="20">
        <f t="shared" si="1"/>
        <v>0.0510130610470354</v>
      </c>
      <c r="K34" s="20">
        <f t="shared" si="2"/>
        <v>0.04623767614183727</v>
      </c>
      <c r="L34" s="20">
        <f t="shared" si="3"/>
        <v>0.06482469893124021</v>
      </c>
    </row>
    <row r="35" spans="1:12" s="10" customFormat="1" ht="11.25">
      <c r="A35" s="16">
        <v>1958</v>
      </c>
      <c r="B35" s="17">
        <v>0.4336</v>
      </c>
      <c r="C35" s="17">
        <v>0.0154</v>
      </c>
      <c r="D35" s="17">
        <v>-0.061</v>
      </c>
      <c r="E35" s="18">
        <v>0.0177</v>
      </c>
      <c r="F35" s="21">
        <f t="shared" si="5"/>
        <v>2529.5728740268983</v>
      </c>
      <c r="G35" s="21">
        <f t="shared" si="5"/>
        <v>148.21892854410893</v>
      </c>
      <c r="H35" s="21">
        <f t="shared" si="5"/>
        <v>273.2052996956957</v>
      </c>
      <c r="I35" s="21">
        <f t="shared" si="4"/>
        <v>161.5605778908061</v>
      </c>
      <c r="J35" s="20">
        <f t="shared" si="1"/>
        <v>0.05567233416114692</v>
      </c>
      <c r="K35" s="20">
        <f t="shared" si="2"/>
        <v>0.05173397422646464</v>
      </c>
      <c r="L35" s="20">
        <f t="shared" si="3"/>
        <v>0.06976285302481555</v>
      </c>
    </row>
    <row r="36" spans="1:12" s="10" customFormat="1" ht="11.25">
      <c r="A36" s="16">
        <v>1959</v>
      </c>
      <c r="B36" s="17">
        <v>0.1196</v>
      </c>
      <c r="C36" s="17">
        <v>0.0295</v>
      </c>
      <c r="D36" s="17">
        <v>-0.0226</v>
      </c>
      <c r="E36" s="18">
        <v>0.0151</v>
      </c>
      <c r="F36" s="21">
        <f>F35*(1+B36)</f>
        <v>2832.109789760515</v>
      </c>
      <c r="G36" s="21">
        <f t="shared" si="5"/>
        <v>152.59138693616015</v>
      </c>
      <c r="H36" s="21">
        <f t="shared" si="5"/>
        <v>267.03085992257303</v>
      </c>
      <c r="I36" s="21">
        <f t="shared" si="4"/>
        <v>164.00014261695725</v>
      </c>
      <c r="J36" s="20">
        <f t="shared" si="1"/>
        <v>0.04848856419709335</v>
      </c>
      <c r="K36" s="20">
        <f t="shared" si="2"/>
        <v>0.04261365624649538</v>
      </c>
      <c r="L36" s="20">
        <f t="shared" si="3"/>
        <v>0.06295493748783998</v>
      </c>
    </row>
    <row r="37" spans="1:12" s="10" customFormat="1" ht="11.25">
      <c r="A37" s="16">
        <v>1960</v>
      </c>
      <c r="B37" s="17">
        <v>-0.0047</v>
      </c>
      <c r="C37" s="17">
        <v>0.0266</v>
      </c>
      <c r="D37" s="17">
        <v>0.1378</v>
      </c>
      <c r="E37" s="18">
        <v>0.0148</v>
      </c>
      <c r="F37" s="21">
        <f aca="true" t="shared" si="6" ref="F37:H52">F36*(1+B37)</f>
        <v>2818.7988737486403</v>
      </c>
      <c r="G37" s="21">
        <f t="shared" si="6"/>
        <v>156.650317828662</v>
      </c>
      <c r="H37" s="21">
        <f t="shared" si="6"/>
        <v>303.82771241990355</v>
      </c>
      <c r="I37" s="21">
        <f t="shared" si="4"/>
        <v>166.4273447276882</v>
      </c>
      <c r="J37" s="20">
        <f t="shared" si="1"/>
        <v>0.04753677003085621</v>
      </c>
      <c r="K37" s="20">
        <f t="shared" si="2"/>
        <v>0.04026866985708333</v>
      </c>
      <c r="L37" s="20">
        <f t="shared" si="3"/>
        <v>0.0620045763785797</v>
      </c>
    </row>
    <row r="38" spans="1:12" s="10" customFormat="1" ht="11.25">
      <c r="A38" s="16">
        <v>1961</v>
      </c>
      <c r="B38" s="17">
        <v>0.2689</v>
      </c>
      <c r="C38" s="17">
        <v>0.0213</v>
      </c>
      <c r="D38" s="17">
        <v>0.0097</v>
      </c>
      <c r="E38" s="18">
        <v>0.0067</v>
      </c>
      <c r="F38" s="21">
        <f t="shared" si="6"/>
        <v>3576.7738908996494</v>
      </c>
      <c r="G38" s="21">
        <f t="shared" si="6"/>
        <v>159.98696959841251</v>
      </c>
      <c r="H38" s="21">
        <f t="shared" si="6"/>
        <v>306.77484123037664</v>
      </c>
      <c r="I38" s="21">
        <f t="shared" si="4"/>
        <v>167.5424079373637</v>
      </c>
      <c r="J38" s="20">
        <f t="shared" si="1"/>
        <v>0.04949789560559359</v>
      </c>
      <c r="K38" s="20">
        <f t="shared" si="2"/>
        <v>0.04460030631614886</v>
      </c>
      <c r="L38" s="20">
        <f t="shared" si="3"/>
        <v>0.06402943023165619</v>
      </c>
    </row>
    <row r="39" spans="1:12" s="10" customFormat="1" ht="11.25">
      <c r="A39" s="16">
        <v>1962</v>
      </c>
      <c r="B39" s="17">
        <v>-0.0873</v>
      </c>
      <c r="C39" s="17">
        <v>0.0273</v>
      </c>
      <c r="D39" s="17">
        <v>0.0689</v>
      </c>
      <c r="E39" s="18">
        <v>0.0121</v>
      </c>
      <c r="F39" s="21">
        <f t="shared" si="6"/>
        <v>3264.52153022411</v>
      </c>
      <c r="G39" s="21">
        <f t="shared" si="6"/>
        <v>164.3546138684492</v>
      </c>
      <c r="H39" s="21">
        <f t="shared" si="6"/>
        <v>327.91162779114956</v>
      </c>
      <c r="I39" s="21">
        <f t="shared" si="4"/>
        <v>169.5696710734058</v>
      </c>
      <c r="J39" s="20">
        <f t="shared" si="1"/>
        <v>0.045026534754634806</v>
      </c>
      <c r="K39" s="20">
        <f t="shared" si="2"/>
        <v>0.03971844075026287</v>
      </c>
      <c r="L39" s="20">
        <f t="shared" si="3"/>
        <v>0.059556151506919175</v>
      </c>
    </row>
    <row r="40" spans="1:12" s="10" customFormat="1" ht="11.25">
      <c r="A40" s="16">
        <v>1963</v>
      </c>
      <c r="B40" s="17">
        <v>0.228</v>
      </c>
      <c r="C40" s="17">
        <v>0.0312</v>
      </c>
      <c r="D40" s="17">
        <v>0.0121</v>
      </c>
      <c r="E40" s="18">
        <v>0.0166</v>
      </c>
      <c r="F40" s="21">
        <f t="shared" si="6"/>
        <v>4008.832439115207</v>
      </c>
      <c r="G40" s="21">
        <f t="shared" si="6"/>
        <v>169.4824778211448</v>
      </c>
      <c r="H40" s="21">
        <f t="shared" si="6"/>
        <v>331.87935848742245</v>
      </c>
      <c r="I40" s="21">
        <f t="shared" si="4"/>
        <v>172.38452761322432</v>
      </c>
      <c r="J40" s="20">
        <f t="shared" si="1"/>
        <v>0.04937739828940102</v>
      </c>
      <c r="K40" s="20">
        <f t="shared" si="2"/>
        <v>0.04496623839966496</v>
      </c>
      <c r="L40" s="20">
        <f t="shared" si="3"/>
        <v>0.06388996492168819</v>
      </c>
    </row>
    <row r="41" spans="1:12" s="10" customFormat="1" ht="11.25">
      <c r="A41" s="16">
        <v>1964</v>
      </c>
      <c r="B41" s="17">
        <v>0.1648</v>
      </c>
      <c r="C41" s="17">
        <v>0.0354</v>
      </c>
      <c r="D41" s="17">
        <v>0.0351</v>
      </c>
      <c r="E41" s="18">
        <v>0.0121</v>
      </c>
      <c r="F41" s="21">
        <f t="shared" si="6"/>
        <v>4669.488025081393</v>
      </c>
      <c r="G41" s="21">
        <f t="shared" si="6"/>
        <v>175.48215753601335</v>
      </c>
      <c r="H41" s="21">
        <f t="shared" si="6"/>
        <v>343.528323970331</v>
      </c>
      <c r="I41" s="21">
        <f t="shared" si="4"/>
        <v>174.47038039734434</v>
      </c>
      <c r="J41" s="20">
        <f t="shared" si="1"/>
        <v>0.04583432642959728</v>
      </c>
      <c r="K41" s="20">
        <f t="shared" si="2"/>
        <v>0.0408117127219656</v>
      </c>
      <c r="L41" s="20">
        <f t="shared" si="3"/>
        <v>0.06034450300583227</v>
      </c>
    </row>
    <row r="42" spans="1:12" s="10" customFormat="1" ht="11.25">
      <c r="A42" s="16">
        <v>1965</v>
      </c>
      <c r="B42" s="17">
        <v>0.1245</v>
      </c>
      <c r="C42" s="17">
        <v>0.0393</v>
      </c>
      <c r="D42" s="17">
        <v>0.0071</v>
      </c>
      <c r="E42" s="18">
        <v>0.0193</v>
      </c>
      <c r="F42" s="21">
        <f t="shared" si="6"/>
        <v>5250.839284204027</v>
      </c>
      <c r="G42" s="21">
        <f t="shared" si="6"/>
        <v>182.37860632717866</v>
      </c>
      <c r="H42" s="21">
        <f t="shared" si="6"/>
        <v>345.96737507052035</v>
      </c>
      <c r="I42" s="21">
        <f t="shared" si="4"/>
        <v>177.8376587390131</v>
      </c>
      <c r="J42" s="20">
        <f t="shared" si="1"/>
        <v>0.04372310022765391</v>
      </c>
      <c r="K42" s="20">
        <f t="shared" si="2"/>
        <v>0.038560313718914774</v>
      </c>
      <c r="L42" s="20">
        <f t="shared" si="3"/>
        <v>0.058001095941831116</v>
      </c>
    </row>
    <row r="43" spans="1:12" s="10" customFormat="1" ht="11.25">
      <c r="A43" s="16">
        <v>1966</v>
      </c>
      <c r="B43" s="17">
        <v>-0.1006</v>
      </c>
      <c r="C43" s="17">
        <v>0.0476</v>
      </c>
      <c r="D43" s="17">
        <v>0.0365</v>
      </c>
      <c r="E43" s="18">
        <v>0.0335</v>
      </c>
      <c r="F43" s="21">
        <f t="shared" si="6"/>
        <v>4722.604852213101</v>
      </c>
      <c r="G43" s="21">
        <f t="shared" si="6"/>
        <v>191.05982798835237</v>
      </c>
      <c r="H43" s="21">
        <f t="shared" si="6"/>
        <v>358.59518426059435</v>
      </c>
      <c r="I43" s="21">
        <f t="shared" si="4"/>
        <v>183.79522030677006</v>
      </c>
      <c r="J43" s="20">
        <f t="shared" si="1"/>
        <v>0.042630193729589205</v>
      </c>
      <c r="K43" s="20">
        <f t="shared" si="2"/>
        <v>0.03644429018362838</v>
      </c>
      <c r="L43" s="20">
        <f t="shared" si="3"/>
        <v>0.056753802767683714</v>
      </c>
    </row>
    <row r="44" spans="1:12" s="10" customFormat="1" ht="11.25">
      <c r="A44" s="16">
        <v>1967</v>
      </c>
      <c r="B44" s="17">
        <v>0.2398</v>
      </c>
      <c r="C44" s="17">
        <v>0.0421</v>
      </c>
      <c r="D44" s="17">
        <v>-0.0919</v>
      </c>
      <c r="E44" s="18">
        <v>0.0304</v>
      </c>
      <c r="F44" s="21">
        <f t="shared" si="6"/>
        <v>5855.085495773803</v>
      </c>
      <c r="G44" s="21">
        <f t="shared" si="6"/>
        <v>199.103446746662</v>
      </c>
      <c r="H44" s="21">
        <f t="shared" si="6"/>
        <v>325.6402868270457</v>
      </c>
      <c r="I44" s="21">
        <f t="shared" si="4"/>
        <v>189.38259500409586</v>
      </c>
      <c r="J44" s="20">
        <f t="shared" si="1"/>
        <v>0.048389691573911264</v>
      </c>
      <c r="K44" s="20">
        <f t="shared" si="2"/>
        <v>0.041726192306549725</v>
      </c>
      <c r="L44" s="20">
        <f t="shared" si="3"/>
        <v>0.06251391224491787</v>
      </c>
    </row>
    <row r="45" spans="1:12" s="10" customFormat="1" ht="11.25">
      <c r="A45" s="16">
        <v>1968</v>
      </c>
      <c r="B45" s="17">
        <v>0.1106</v>
      </c>
      <c r="C45" s="17">
        <v>0.0521</v>
      </c>
      <c r="D45" s="17">
        <v>-0.0026</v>
      </c>
      <c r="E45" s="18">
        <v>0.0472</v>
      </c>
      <c r="F45" s="21">
        <f t="shared" si="6"/>
        <v>6502.657951606386</v>
      </c>
      <c r="G45" s="21">
        <f t="shared" si="6"/>
        <v>209.4767363221631</v>
      </c>
      <c r="H45" s="21">
        <f t="shared" si="6"/>
        <v>324.7936220812954</v>
      </c>
      <c r="I45" s="21">
        <f t="shared" si="4"/>
        <v>198.32145348828917</v>
      </c>
      <c r="J45" s="20">
        <f t="shared" si="1"/>
        <v>0.04443644046382844</v>
      </c>
      <c r="K45" s="20">
        <f t="shared" si="2"/>
        <v>0.033487088717001345</v>
      </c>
      <c r="L45" s="20">
        <f t="shared" si="3"/>
        <v>0.058629184886492824</v>
      </c>
    </row>
    <row r="46" spans="1:12" s="10" customFormat="1" ht="11.25">
      <c r="A46" s="16">
        <v>1969</v>
      </c>
      <c r="B46" s="17">
        <v>-0.085</v>
      </c>
      <c r="C46" s="17">
        <v>0.0658</v>
      </c>
      <c r="D46" s="17">
        <v>-0.0508</v>
      </c>
      <c r="E46" s="18">
        <v>0.061</v>
      </c>
      <c r="F46" s="21">
        <f t="shared" si="6"/>
        <v>5949.932025719843</v>
      </c>
      <c r="G46" s="21">
        <f t="shared" si="6"/>
        <v>223.26030557216146</v>
      </c>
      <c r="H46" s="21">
        <f t="shared" si="6"/>
        <v>308.2941060795656</v>
      </c>
      <c r="I46" s="21">
        <f t="shared" si="4"/>
        <v>210.4190621510748</v>
      </c>
      <c r="J46" s="20">
        <f t="shared" si="1"/>
        <v>0.04403326837355004</v>
      </c>
      <c r="K46" s="20">
        <f t="shared" si="2"/>
        <v>0.031126414820380477</v>
      </c>
      <c r="L46" s="20">
        <f t="shared" si="3"/>
        <v>0.058493027127448416</v>
      </c>
    </row>
    <row r="47" spans="1:12" s="10" customFormat="1" ht="11.25">
      <c r="A47" s="16">
        <v>1970</v>
      </c>
      <c r="B47" s="17">
        <v>0.0401</v>
      </c>
      <c r="C47" s="17">
        <v>0.0653</v>
      </c>
      <c r="D47" s="17">
        <v>0.121</v>
      </c>
      <c r="E47" s="18">
        <v>0.0548</v>
      </c>
      <c r="F47" s="21">
        <f t="shared" si="6"/>
        <v>6188.524299951209</v>
      </c>
      <c r="G47" s="21">
        <f t="shared" si="6"/>
        <v>237.83920352602357</v>
      </c>
      <c r="H47" s="21">
        <f t="shared" si="6"/>
        <v>345.597692915193</v>
      </c>
      <c r="I47" s="21">
        <f t="shared" si="4"/>
        <v>221.9500267569537</v>
      </c>
      <c r="J47" s="20">
        <f t="shared" si="1"/>
        <v>0.05033530776351869</v>
      </c>
      <c r="K47" s="20">
        <f t="shared" si="2"/>
        <v>0.033374366588043713</v>
      </c>
      <c r="L47" s="20">
        <f t="shared" si="3"/>
        <v>0.0650770298348089</v>
      </c>
    </row>
    <row r="48" spans="1:12" s="10" customFormat="1" ht="11.25">
      <c r="A48" s="16">
        <v>1971</v>
      </c>
      <c r="B48" s="17">
        <v>0.1431</v>
      </c>
      <c r="C48" s="17">
        <v>0.0439</v>
      </c>
      <c r="D48" s="17">
        <v>0.1323</v>
      </c>
      <c r="E48" s="18">
        <v>0.0336</v>
      </c>
      <c r="F48" s="21">
        <f t="shared" si="6"/>
        <v>7074.102127274227</v>
      </c>
      <c r="G48" s="21">
        <f t="shared" si="6"/>
        <v>248.28034456081602</v>
      </c>
      <c r="H48" s="21">
        <f t="shared" si="6"/>
        <v>391.32026768787307</v>
      </c>
      <c r="I48" s="21">
        <f t="shared" si="4"/>
        <v>229.40754765598734</v>
      </c>
      <c r="J48" s="20">
        <f t="shared" si="1"/>
        <v>0.05270243994724999</v>
      </c>
      <c r="K48" s="20">
        <f t="shared" si="2"/>
        <v>0.03689151801014834</v>
      </c>
      <c r="L48" s="20">
        <f t="shared" si="3"/>
        <v>0.06757211507562877</v>
      </c>
    </row>
    <row r="49" spans="1:12" s="10" customFormat="1" ht="11.25">
      <c r="A49" s="16">
        <v>1972</v>
      </c>
      <c r="B49" s="17">
        <v>0.1898</v>
      </c>
      <c r="C49" s="17">
        <v>0.0384</v>
      </c>
      <c r="D49" s="17">
        <v>0.0568</v>
      </c>
      <c r="E49" s="18">
        <v>0.0342</v>
      </c>
      <c r="F49" s="21">
        <f t="shared" si="6"/>
        <v>8416.766711030876</v>
      </c>
      <c r="G49" s="21">
        <f t="shared" si="6"/>
        <v>257.81430979195136</v>
      </c>
      <c r="H49" s="21">
        <f t="shared" si="6"/>
        <v>413.5472588925442</v>
      </c>
      <c r="I49" s="21">
        <f t="shared" si="4"/>
        <v>237.2532857858221</v>
      </c>
      <c r="J49" s="20">
        <f t="shared" si="1"/>
        <v>0.05125485092706028</v>
      </c>
      <c r="K49" s="20">
        <f t="shared" si="2"/>
        <v>0.03767596680909224</v>
      </c>
      <c r="L49" s="20">
        <f t="shared" si="3"/>
        <v>0.06626961111753338</v>
      </c>
    </row>
    <row r="50" spans="1:12" s="10" customFormat="1" ht="11.25">
      <c r="A50" s="16">
        <v>1973</v>
      </c>
      <c r="B50" s="17">
        <v>-0.1466</v>
      </c>
      <c r="C50" s="17">
        <v>0.0693</v>
      </c>
      <c r="D50" s="17">
        <v>-0.0111</v>
      </c>
      <c r="E50" s="18">
        <v>0.0878</v>
      </c>
      <c r="F50" s="21">
        <f t="shared" si="6"/>
        <v>7182.868711193749</v>
      </c>
      <c r="G50" s="21">
        <f t="shared" si="6"/>
        <v>275.68084146053354</v>
      </c>
      <c r="H50" s="21">
        <f t="shared" si="6"/>
        <v>408.95688431883696</v>
      </c>
      <c r="I50" s="21">
        <f t="shared" si="4"/>
        <v>258.0841242778173</v>
      </c>
      <c r="J50" s="20">
        <f t="shared" si="1"/>
        <v>0.04809537981724232</v>
      </c>
      <c r="K50" s="20">
        <f t="shared" si="2"/>
        <v>0.03467556832464913</v>
      </c>
      <c r="L50" s="20">
        <f t="shared" si="3"/>
        <v>0.06346568991288559</v>
      </c>
    </row>
    <row r="51" spans="1:12" s="10" customFormat="1" ht="11.25">
      <c r="A51" s="16">
        <v>1974</v>
      </c>
      <c r="B51" s="17">
        <v>-0.2647</v>
      </c>
      <c r="C51" s="17">
        <v>0.08</v>
      </c>
      <c r="D51" s="17">
        <v>0.0435</v>
      </c>
      <c r="E51" s="18">
        <v>0.122</v>
      </c>
      <c r="F51" s="21">
        <f t="shared" si="6"/>
        <v>5281.563363340764</v>
      </c>
      <c r="G51" s="21">
        <f t="shared" si="6"/>
        <v>297.73530877737625</v>
      </c>
      <c r="H51" s="21">
        <f t="shared" si="6"/>
        <v>426.7465087867064</v>
      </c>
      <c r="I51" s="21">
        <f t="shared" si="4"/>
        <v>289.570387439711</v>
      </c>
      <c r="J51" s="20">
        <f t="shared" si="1"/>
        <v>0.058131224853680274</v>
      </c>
      <c r="K51" s="20">
        <f t="shared" si="2"/>
        <v>0.04145147785564651</v>
      </c>
      <c r="L51" s="20">
        <f t="shared" si="3"/>
        <v>0.0746065487857035</v>
      </c>
    </row>
    <row r="52" spans="1:12" s="10" customFormat="1" ht="11.25">
      <c r="A52" s="16">
        <v>1975</v>
      </c>
      <c r="B52" s="17">
        <v>0.372</v>
      </c>
      <c r="C52" s="17">
        <v>0.058</v>
      </c>
      <c r="D52" s="17">
        <v>0.0919</v>
      </c>
      <c r="E52" s="18">
        <v>0.0701</v>
      </c>
      <c r="F52" s="21">
        <f>F51*(1+B52)</f>
        <v>7246.304934503528</v>
      </c>
      <c r="G52" s="21">
        <f t="shared" si="6"/>
        <v>315.0039566864641</v>
      </c>
      <c r="H52" s="21">
        <f t="shared" si="6"/>
        <v>465.9645129442047</v>
      </c>
      <c r="I52" s="21">
        <f t="shared" si="4"/>
        <v>309.86927159923476</v>
      </c>
      <c r="J52" s="20">
        <f t="shared" si="1"/>
        <v>0.07515391397629778</v>
      </c>
      <c r="K52" s="20">
        <f t="shared" si="2"/>
        <v>0.0566213662944719</v>
      </c>
      <c r="L52" s="20">
        <f t="shared" si="3"/>
        <v>0.09355965369275854</v>
      </c>
    </row>
    <row r="53" spans="1:12" s="10" customFormat="1" ht="11.25">
      <c r="A53" s="16">
        <v>1976</v>
      </c>
      <c r="B53" s="17">
        <v>0.2384</v>
      </c>
      <c r="C53" s="17">
        <v>0.0508</v>
      </c>
      <c r="D53" s="17">
        <v>0.1675</v>
      </c>
      <c r="E53" s="18">
        <v>0.0482</v>
      </c>
      <c r="F53" s="21">
        <f aca="true" t="shared" si="7" ref="F53:H68">F52*(1+B53)</f>
        <v>8973.824030889169</v>
      </c>
      <c r="G53" s="21">
        <f t="shared" si="7"/>
        <v>331.0061576861365</v>
      </c>
      <c r="H53" s="21">
        <f t="shared" si="7"/>
        <v>544.013568862359</v>
      </c>
      <c r="I53" s="21">
        <f t="shared" si="4"/>
        <v>324.8049704903179</v>
      </c>
      <c r="J53" s="20">
        <f t="shared" si="1"/>
        <v>0.0674017641450897</v>
      </c>
      <c r="K53" s="20">
        <f t="shared" si="2"/>
        <v>0.04941687328362532</v>
      </c>
      <c r="L53" s="20">
        <f t="shared" si="3"/>
        <v>0.08688652288216381</v>
      </c>
    </row>
    <row r="54" spans="1:12" s="10" customFormat="1" ht="11.25">
      <c r="A54" s="16">
        <v>1977</v>
      </c>
      <c r="B54" s="17">
        <v>-0.0718</v>
      </c>
      <c r="C54" s="17">
        <v>0.0512</v>
      </c>
      <c r="D54" s="17">
        <v>-0.0067</v>
      </c>
      <c r="E54" s="18">
        <v>0.0677</v>
      </c>
      <c r="F54" s="21">
        <f t="shared" si="7"/>
        <v>8329.503465471327</v>
      </c>
      <c r="G54" s="21">
        <f t="shared" si="7"/>
        <v>347.9536729596666</v>
      </c>
      <c r="H54" s="21">
        <f t="shared" si="7"/>
        <v>540.3686779509811</v>
      </c>
      <c r="I54" s="21">
        <f t="shared" si="4"/>
        <v>346.79426699251246</v>
      </c>
      <c r="J54" s="20">
        <f t="shared" si="1"/>
        <v>0.06313110692193402</v>
      </c>
      <c r="K54" s="20">
        <f t="shared" si="2"/>
        <v>0.04868088448282126</v>
      </c>
      <c r="L54" s="20">
        <f t="shared" si="3"/>
        <v>0.08324389734159321</v>
      </c>
    </row>
    <row r="55" spans="1:12" s="10" customFormat="1" ht="11.25">
      <c r="A55" s="16">
        <v>1978</v>
      </c>
      <c r="B55" s="17">
        <v>0.0656</v>
      </c>
      <c r="C55" s="17">
        <v>0.0718</v>
      </c>
      <c r="D55" s="17">
        <v>-0.0116</v>
      </c>
      <c r="E55" s="18">
        <v>0.0903</v>
      </c>
      <c r="F55" s="21">
        <f t="shared" si="7"/>
        <v>8875.918892806247</v>
      </c>
      <c r="G55" s="21">
        <f t="shared" si="7"/>
        <v>372.9367466781707</v>
      </c>
      <c r="H55" s="21">
        <f t="shared" si="7"/>
        <v>534.1004012867497</v>
      </c>
      <c r="I55" s="21">
        <f t="shared" si="4"/>
        <v>378.10978930193636</v>
      </c>
      <c r="J55" s="20">
        <f t="shared" si="1"/>
        <v>0.07108578892908413</v>
      </c>
      <c r="K55" s="20">
        <f t="shared" si="2"/>
        <v>0.0537138516085387</v>
      </c>
      <c r="L55" s="20">
        <f t="shared" si="3"/>
        <v>0.09259927306079407</v>
      </c>
    </row>
    <row r="56" spans="1:12" s="10" customFormat="1" ht="11.25">
      <c r="A56" s="16">
        <v>1979</v>
      </c>
      <c r="B56" s="17">
        <v>0.1844</v>
      </c>
      <c r="C56" s="17">
        <v>0.1038</v>
      </c>
      <c r="D56" s="17">
        <v>-0.0122</v>
      </c>
      <c r="E56" s="18">
        <v>0.1332</v>
      </c>
      <c r="F56" s="21">
        <f t="shared" si="7"/>
        <v>10512.63833663972</v>
      </c>
      <c r="G56" s="21">
        <f t="shared" si="7"/>
        <v>411.6475809833649</v>
      </c>
      <c r="H56" s="21">
        <f t="shared" si="7"/>
        <v>527.5843763910514</v>
      </c>
      <c r="I56" s="21">
        <f t="shared" si="4"/>
        <v>428.47401323695425</v>
      </c>
      <c r="J56" s="20">
        <f t="shared" si="1"/>
        <v>0.07427003242136831</v>
      </c>
      <c r="K56" s="20">
        <f t="shared" si="2"/>
        <v>0.05268945096287214</v>
      </c>
      <c r="L56" s="20">
        <f t="shared" si="3"/>
        <v>0.09734188084374273</v>
      </c>
    </row>
    <row r="57" spans="1:12" s="10" customFormat="1" ht="11.25">
      <c r="A57" s="16">
        <v>1980</v>
      </c>
      <c r="B57" s="17">
        <v>0.3242</v>
      </c>
      <c r="C57" s="17">
        <v>0.1124</v>
      </c>
      <c r="D57" s="17">
        <v>-0.0395</v>
      </c>
      <c r="E57" s="18">
        <v>0.1241</v>
      </c>
      <c r="F57" s="21">
        <f t="shared" si="7"/>
        <v>13920.835685378319</v>
      </c>
      <c r="G57" s="21">
        <f t="shared" si="7"/>
        <v>457.9167690858951</v>
      </c>
      <c r="H57" s="21">
        <f t="shared" si="7"/>
        <v>506.74479352360487</v>
      </c>
      <c r="I57" s="21">
        <f t="shared" si="4"/>
        <v>481.6476382796603</v>
      </c>
      <c r="J57" s="20">
        <f t="shared" si="1"/>
        <v>0.07401422414435799</v>
      </c>
      <c r="K57" s="20">
        <f t="shared" si="2"/>
        <v>0.04652734231573685</v>
      </c>
      <c r="L57" s="20">
        <f t="shared" si="3"/>
        <v>0.09913701552399967</v>
      </c>
    </row>
    <row r="58" spans="1:12" s="10" customFormat="1" ht="11.25">
      <c r="A58" s="16">
        <v>1981</v>
      </c>
      <c r="B58" s="17">
        <v>-0.0491</v>
      </c>
      <c r="C58" s="17">
        <v>0.1471</v>
      </c>
      <c r="D58" s="17">
        <v>0.0185</v>
      </c>
      <c r="E58" s="18">
        <v>0.0894</v>
      </c>
      <c r="F58" s="21">
        <f t="shared" si="7"/>
        <v>13237.322653226243</v>
      </c>
      <c r="G58" s="21">
        <f t="shared" si="7"/>
        <v>525.2763258184303</v>
      </c>
      <c r="H58" s="21">
        <f t="shared" si="7"/>
        <v>516.1195722037916</v>
      </c>
      <c r="I58" s="21">
        <f t="shared" si="4"/>
        <v>524.7069371418619</v>
      </c>
      <c r="J58" s="20">
        <f t="shared" si="1"/>
        <v>0.06860402153806344</v>
      </c>
      <c r="K58" s="20">
        <f t="shared" si="2"/>
        <v>0.03298796994708875</v>
      </c>
      <c r="L58" s="20">
        <f t="shared" si="3"/>
        <v>0.09522392111534939</v>
      </c>
    </row>
    <row r="59" spans="1:12" s="10" customFormat="1" ht="11.25">
      <c r="A59" s="16">
        <v>1982</v>
      </c>
      <c r="B59" s="17">
        <v>0.2141</v>
      </c>
      <c r="C59" s="17">
        <v>0.1054</v>
      </c>
      <c r="D59" s="17">
        <v>0.4035</v>
      </c>
      <c r="E59" s="18">
        <v>0.0387</v>
      </c>
      <c r="F59" s="21">
        <f t="shared" si="7"/>
        <v>16071.433433281982</v>
      </c>
      <c r="G59" s="21">
        <f t="shared" si="7"/>
        <v>580.6404505596929</v>
      </c>
      <c r="H59" s="21">
        <f t="shared" si="7"/>
        <v>724.3738195880214</v>
      </c>
      <c r="I59" s="21">
        <f t="shared" si="4"/>
        <v>545.0130956092519</v>
      </c>
      <c r="J59" s="20">
        <f t="shared" si="1"/>
        <v>0.08123203118558431</v>
      </c>
      <c r="K59" s="20">
        <f t="shared" si="2"/>
        <v>0.03817322684275637</v>
      </c>
      <c r="L59" s="20">
        <f t="shared" si="3"/>
        <v>0.10653000730397189</v>
      </c>
    </row>
    <row r="60" spans="1:12" s="10" customFormat="1" ht="11.25">
      <c r="A60" s="16">
        <v>1983</v>
      </c>
      <c r="B60" s="17">
        <v>0.2251</v>
      </c>
      <c r="C60" s="17">
        <v>0.088</v>
      </c>
      <c r="D60" s="17">
        <v>0.0068</v>
      </c>
      <c r="E60" s="18">
        <v>0.038</v>
      </c>
      <c r="F60" s="21">
        <f t="shared" si="7"/>
        <v>19689.113099113758</v>
      </c>
      <c r="G60" s="21">
        <f t="shared" si="7"/>
        <v>631.7368102089459</v>
      </c>
      <c r="H60" s="21">
        <f t="shared" si="7"/>
        <v>729.2995615612199</v>
      </c>
      <c r="I60" s="21">
        <f t="shared" si="4"/>
        <v>565.7235932424035</v>
      </c>
      <c r="J60" s="20">
        <f t="shared" si="1"/>
        <v>0.07999131886701583</v>
      </c>
      <c r="K60" s="20">
        <f t="shared" si="2"/>
        <v>0.04736637224168927</v>
      </c>
      <c r="L60" s="20">
        <f t="shared" si="3"/>
        <v>0.1033706309392517</v>
      </c>
    </row>
    <row r="61" spans="1:12" s="10" customFormat="1" ht="11.25">
      <c r="A61" s="16">
        <v>1984</v>
      </c>
      <c r="B61" s="17">
        <v>0.0627</v>
      </c>
      <c r="C61" s="17">
        <v>0.0985</v>
      </c>
      <c r="D61" s="17">
        <v>0.1543</v>
      </c>
      <c r="E61" s="18">
        <v>0.0402</v>
      </c>
      <c r="F61" s="21">
        <f t="shared" si="7"/>
        <v>20923.62049042819</v>
      </c>
      <c r="G61" s="21">
        <f t="shared" si="7"/>
        <v>693.9628860145272</v>
      </c>
      <c r="H61" s="21">
        <f t="shared" si="7"/>
        <v>841.8304839101162</v>
      </c>
      <c r="I61" s="21">
        <f t="shared" si="4"/>
        <v>588.465681690748</v>
      </c>
      <c r="J61" s="20">
        <f t="shared" si="1"/>
        <v>0.07728869954319473</v>
      </c>
      <c r="K61" s="20">
        <f t="shared" si="2"/>
        <v>0.038835649404784345</v>
      </c>
      <c r="L61" s="20">
        <f t="shared" si="3"/>
        <v>0.09936310656237768</v>
      </c>
    </row>
    <row r="62" spans="1:12" s="10" customFormat="1" ht="11.25">
      <c r="A62" s="16">
        <v>1985</v>
      </c>
      <c r="B62" s="17">
        <v>0.3216</v>
      </c>
      <c r="C62" s="17">
        <v>0.0772</v>
      </c>
      <c r="D62" s="17">
        <v>0.3097</v>
      </c>
      <c r="E62" s="18">
        <v>0.0377</v>
      </c>
      <c r="F62" s="21">
        <f t="shared" si="7"/>
        <v>27652.6568401499</v>
      </c>
      <c r="G62" s="21">
        <f t="shared" si="7"/>
        <v>747.5368208148486</v>
      </c>
      <c r="H62" s="21">
        <f t="shared" si="7"/>
        <v>1102.545384777079</v>
      </c>
      <c r="I62" s="21">
        <f t="shared" si="4"/>
        <v>610.6508378904892</v>
      </c>
      <c r="J62" s="20">
        <f t="shared" si="1"/>
        <v>0.0833038140257556</v>
      </c>
      <c r="K62" s="20">
        <f t="shared" si="2"/>
        <v>0.045720101694098014</v>
      </c>
      <c r="L62" s="20">
        <f t="shared" si="3"/>
        <v>0.10352246506014917</v>
      </c>
    </row>
    <row r="63" spans="1:12" s="10" customFormat="1" ht="11.25">
      <c r="A63" s="16">
        <v>1986</v>
      </c>
      <c r="B63" s="17">
        <v>0.1847</v>
      </c>
      <c r="C63" s="17">
        <v>0.0616</v>
      </c>
      <c r="D63" s="17">
        <v>0.2444</v>
      </c>
      <c r="E63" s="18">
        <v>0.0114</v>
      </c>
      <c r="F63" s="21">
        <f t="shared" si="7"/>
        <v>32760.10255852559</v>
      </c>
      <c r="G63" s="21">
        <f t="shared" si="7"/>
        <v>793.5850889770434</v>
      </c>
      <c r="H63" s="21">
        <f t="shared" si="7"/>
        <v>1372.007476816597</v>
      </c>
      <c r="I63" s="21">
        <f t="shared" si="4"/>
        <v>617.6122574424409</v>
      </c>
      <c r="J63" s="20">
        <f t="shared" si="1"/>
        <v>0.07515442986821874</v>
      </c>
      <c r="K63" s="20">
        <f t="shared" si="2"/>
        <v>0.04725564299647833</v>
      </c>
      <c r="L63" s="20">
        <f t="shared" si="3"/>
        <v>0.09431987680272491</v>
      </c>
    </row>
    <row r="64" spans="1:12" s="10" customFormat="1" ht="11.25">
      <c r="A64" s="16">
        <v>1987</v>
      </c>
      <c r="B64" s="17">
        <v>0.0523</v>
      </c>
      <c r="C64" s="17">
        <v>0.0547</v>
      </c>
      <c r="D64" s="17">
        <v>-0.0269</v>
      </c>
      <c r="E64" s="18">
        <v>0.0441</v>
      </c>
      <c r="F64" s="21">
        <f t="shared" si="7"/>
        <v>34473.45592233648</v>
      </c>
      <c r="G64" s="21">
        <f t="shared" si="7"/>
        <v>836.9941933440876</v>
      </c>
      <c r="H64" s="21">
        <f t="shared" si="7"/>
        <v>1335.1004756902305</v>
      </c>
      <c r="I64" s="21">
        <f t="shared" si="4"/>
        <v>644.8489579956525</v>
      </c>
      <c r="J64" s="20">
        <f t="shared" si="1"/>
        <v>0.07242723798779194</v>
      </c>
      <c r="K64" s="20">
        <f t="shared" si="2"/>
        <v>0.05291151221818913</v>
      </c>
      <c r="L64" s="20">
        <f t="shared" si="3"/>
        <v>0.08976129300622526</v>
      </c>
    </row>
    <row r="65" spans="1:12" s="10" customFormat="1" ht="11.25">
      <c r="A65" s="16">
        <v>1988</v>
      </c>
      <c r="B65" s="17">
        <v>0.1681</v>
      </c>
      <c r="C65" s="17">
        <v>0.0635</v>
      </c>
      <c r="D65" s="17">
        <v>0.0967</v>
      </c>
      <c r="E65" s="18">
        <v>0.0442</v>
      </c>
      <c r="F65" s="21">
        <f t="shared" si="7"/>
        <v>40268.443862881235</v>
      </c>
      <c r="G65" s="21">
        <f t="shared" si="7"/>
        <v>890.1433246214372</v>
      </c>
      <c r="H65" s="21">
        <f t="shared" si="7"/>
        <v>1464.2046916894758</v>
      </c>
      <c r="I65" s="21">
        <f t="shared" si="4"/>
        <v>673.3512819390604</v>
      </c>
      <c r="J65" s="20">
        <f t="shared" si="1"/>
        <v>0.07724757001945504</v>
      </c>
      <c r="K65" s="20">
        <f t="shared" si="2"/>
        <v>0.05111606375071398</v>
      </c>
      <c r="L65" s="20">
        <f t="shared" si="3"/>
        <v>0.0949982967834706</v>
      </c>
    </row>
    <row r="66" spans="1:12" s="10" customFormat="1" ht="11.25">
      <c r="A66" s="16">
        <v>1989</v>
      </c>
      <c r="B66" s="17">
        <v>0.3149</v>
      </c>
      <c r="C66" s="17">
        <v>0.0837</v>
      </c>
      <c r="D66" s="17">
        <v>0.1811</v>
      </c>
      <c r="E66" s="18">
        <v>0.0464</v>
      </c>
      <c r="F66" s="21">
        <f t="shared" si="7"/>
        <v>52948.976835302536</v>
      </c>
      <c r="G66" s="21">
        <f t="shared" si="7"/>
        <v>964.6483208922514</v>
      </c>
      <c r="H66" s="21">
        <f t="shared" si="7"/>
        <v>1729.3721613544399</v>
      </c>
      <c r="I66" s="21">
        <f t="shared" si="4"/>
        <v>704.5947814210328</v>
      </c>
      <c r="J66" s="20">
        <f t="shared" si="1"/>
        <v>0.07547267545671144</v>
      </c>
      <c r="K66" s="20">
        <f t="shared" si="2"/>
        <v>0.04980381769983788</v>
      </c>
      <c r="L66" s="20">
        <f t="shared" si="3"/>
        <v>0.09312153821892144</v>
      </c>
    </row>
    <row r="67" spans="1:12" s="10" customFormat="1" ht="11.25">
      <c r="A67" s="16">
        <v>1990</v>
      </c>
      <c r="B67" s="17">
        <v>-0.0317</v>
      </c>
      <c r="C67" s="17">
        <v>0.0781</v>
      </c>
      <c r="D67" s="17">
        <v>0.0618</v>
      </c>
      <c r="E67" s="18">
        <v>0.061</v>
      </c>
      <c r="F67" s="21">
        <f t="shared" si="7"/>
        <v>51270.49426962345</v>
      </c>
      <c r="G67" s="21">
        <f t="shared" si="7"/>
        <v>1039.9873547539362</v>
      </c>
      <c r="H67" s="21">
        <f t="shared" si="7"/>
        <v>1836.2473609261444</v>
      </c>
      <c r="I67" s="21">
        <f t="shared" si="4"/>
        <v>747.5750630877158</v>
      </c>
      <c r="J67" s="20">
        <f t="shared" si="1"/>
        <v>0.06543239426679626</v>
      </c>
      <c r="K67" s="20">
        <f t="shared" si="2"/>
        <v>0.04454250387501846</v>
      </c>
      <c r="L67" s="20">
        <f t="shared" si="3"/>
        <v>0.08171513464628877</v>
      </c>
    </row>
    <row r="68" spans="1:12" s="10" customFormat="1" ht="11.25">
      <c r="A68" s="16">
        <v>1991</v>
      </c>
      <c r="B68" s="17">
        <v>0.3057</v>
      </c>
      <c r="C68" s="17">
        <v>0.07</v>
      </c>
      <c r="D68" s="17">
        <v>0.0903</v>
      </c>
      <c r="E68" s="18">
        <v>0.0307</v>
      </c>
      <c r="F68" s="21">
        <f>F67*(1+B68)</f>
        <v>66943.88436784735</v>
      </c>
      <c r="G68" s="21">
        <f t="shared" si="7"/>
        <v>1112.7864695867117</v>
      </c>
      <c r="H68" s="21">
        <f t="shared" si="7"/>
        <v>2002.0604976177754</v>
      </c>
      <c r="I68" s="21">
        <f t="shared" si="4"/>
        <v>770.5256175245086</v>
      </c>
      <c r="J68" s="20">
        <f aca="true" t="shared" si="8" ref="J68:J75">(F$80/F67)^(1/($A$80-$A67))-(G$80/G67)^(1/($A$80-$A67))</f>
        <v>0.07968734103257447</v>
      </c>
      <c r="K68" s="20">
        <f aca="true" t="shared" si="9" ref="K68:K75">(F$80/F67)^(1/($A$80-$A67))-(H$80/H67)^(1/($A$80-$A67))</f>
        <v>0.05598053013472026</v>
      </c>
      <c r="L68" s="20">
        <f aca="true" t="shared" si="10" ref="L68:L75">(F$80/F67)^(1/($A$80-$A67))-(I$80/I67)^(1/($A$80-$A67))</f>
        <v>0.09590865582151409</v>
      </c>
    </row>
    <row r="69" spans="1:12" s="10" customFormat="1" ht="11.25">
      <c r="A69" s="16">
        <v>1992</v>
      </c>
      <c r="B69" s="17">
        <v>0.0758</v>
      </c>
      <c r="C69" s="17">
        <v>0.053</v>
      </c>
      <c r="D69" s="17">
        <v>0.1244</v>
      </c>
      <c r="E69" s="18">
        <v>0.0303</v>
      </c>
      <c r="F69" s="21">
        <f aca="true" t="shared" si="11" ref="F69:I80">F68*(1+B69)</f>
        <v>72018.23080293018</v>
      </c>
      <c r="G69" s="21">
        <f t="shared" si="11"/>
        <v>1171.7641524748074</v>
      </c>
      <c r="H69" s="21">
        <f t="shared" si="11"/>
        <v>2251.116823521427</v>
      </c>
      <c r="I69" s="21">
        <f t="shared" si="4"/>
        <v>793.8725437355012</v>
      </c>
      <c r="J69" s="20">
        <f t="shared" si="8"/>
        <v>0.06788038130439822</v>
      </c>
      <c r="K69" s="20">
        <f t="shared" si="9"/>
        <v>0.04389787771466258</v>
      </c>
      <c r="L69" s="20">
        <f t="shared" si="10"/>
        <v>0.0822112279890761</v>
      </c>
    </row>
    <row r="70" spans="1:12" s="10" customFormat="1" ht="11.25">
      <c r="A70" s="16">
        <v>1993</v>
      </c>
      <c r="B70" s="17">
        <v>0.1036</v>
      </c>
      <c r="C70" s="17">
        <v>0.035</v>
      </c>
      <c r="D70" s="17">
        <v>0.083</v>
      </c>
      <c r="E70" s="18">
        <v>0.0275</v>
      </c>
      <c r="F70" s="21">
        <f t="shared" si="11"/>
        <v>79479.31951411374</v>
      </c>
      <c r="G70" s="21">
        <f t="shared" si="11"/>
        <v>1212.7758978114255</v>
      </c>
      <c r="H70" s="21">
        <f t="shared" si="11"/>
        <v>2437.959519873705</v>
      </c>
      <c r="I70" s="21">
        <f t="shared" si="4"/>
        <v>815.7040386882275</v>
      </c>
      <c r="J70" s="20">
        <f t="shared" si="8"/>
        <v>0.07201528721152162</v>
      </c>
      <c r="K70" s="20">
        <f t="shared" si="9"/>
        <v>0.05218540170156283</v>
      </c>
      <c r="L70" s="20">
        <f t="shared" si="10"/>
        <v>0.08559269796637303</v>
      </c>
    </row>
    <row r="71" spans="1:12" s="10" customFormat="1" ht="11.25">
      <c r="A71" s="16">
        <v>1994</v>
      </c>
      <c r="B71" s="17">
        <v>0.0255</v>
      </c>
      <c r="C71" s="17">
        <v>0.05</v>
      </c>
      <c r="D71" s="17">
        <v>0.031</v>
      </c>
      <c r="E71" s="18">
        <v>0.0267</v>
      </c>
      <c r="F71" s="21">
        <f t="shared" si="11"/>
        <v>81506.04216172364</v>
      </c>
      <c r="G71" s="21">
        <f t="shared" si="11"/>
        <v>1273.4146927019967</v>
      </c>
      <c r="H71" s="21">
        <f t="shared" si="11"/>
        <v>2513.5362649897897</v>
      </c>
      <c r="I71" s="21">
        <f t="shared" si="4"/>
        <v>837.4833365212031</v>
      </c>
      <c r="J71" s="20">
        <f t="shared" si="8"/>
        <v>0.07235845343426073</v>
      </c>
      <c r="K71" s="20">
        <f t="shared" si="9"/>
        <v>0.05531427430242197</v>
      </c>
      <c r="L71" s="20">
        <f t="shared" si="10"/>
        <v>0.08654371371403258</v>
      </c>
    </row>
    <row r="72" spans="1:12" s="10" customFormat="1" ht="11.25">
      <c r="A72" s="16">
        <v>1995</v>
      </c>
      <c r="B72" s="17">
        <v>0.3757</v>
      </c>
      <c r="C72" s="17">
        <v>0.035</v>
      </c>
      <c r="D72" s="17">
        <v>0.083</v>
      </c>
      <c r="E72" s="18">
        <v>0.0267</v>
      </c>
      <c r="F72" s="21">
        <f t="shared" si="11"/>
        <v>112127.86220188321</v>
      </c>
      <c r="G72" s="21">
        <f t="shared" si="11"/>
        <v>1317.9842069465665</v>
      </c>
      <c r="H72" s="21">
        <f t="shared" si="11"/>
        <v>2722.159774983942</v>
      </c>
      <c r="I72" s="21">
        <f t="shared" si="4"/>
        <v>859.8441416063192</v>
      </c>
      <c r="J72" s="20">
        <f t="shared" si="8"/>
        <v>0.08354125809165369</v>
      </c>
      <c r="K72" s="20">
        <f t="shared" si="9"/>
        <v>0.062464005646948095</v>
      </c>
      <c r="L72" s="20">
        <f t="shared" si="10"/>
        <v>0.09672119018792236</v>
      </c>
    </row>
    <row r="73" spans="1:12" s="10" customFormat="1" ht="11.25">
      <c r="A73" s="16">
        <v>1996</v>
      </c>
      <c r="B73" s="17">
        <f>(740.74-615.93+14.9)/615.93</f>
        <v>0.22682772392966746</v>
      </c>
      <c r="C73" s="17">
        <v>0.05</v>
      </c>
      <c r="D73" s="17">
        <v>0.031</v>
      </c>
      <c r="E73" s="18">
        <v>0.0333</v>
      </c>
      <c r="F73" s="21">
        <f t="shared" si="11"/>
        <v>137561.56997423575</v>
      </c>
      <c r="G73" s="21">
        <f t="shared" si="11"/>
        <v>1383.8834172938948</v>
      </c>
      <c r="H73" s="21">
        <f t="shared" si="11"/>
        <v>2806.546728008444</v>
      </c>
      <c r="I73" s="21">
        <f t="shared" si="4"/>
        <v>888.4769515218097</v>
      </c>
      <c r="J73" s="20">
        <f t="shared" si="8"/>
        <v>0.05491357243183259</v>
      </c>
      <c r="K73" s="20">
        <f t="shared" si="9"/>
        <v>0.03716228541440292</v>
      </c>
      <c r="L73" s="20">
        <f t="shared" si="10"/>
        <v>0.06870337808096072</v>
      </c>
    </row>
    <row r="74" spans="1:12" s="10" customFormat="1" ht="11.25">
      <c r="A74" s="16">
        <v>1997</v>
      </c>
      <c r="B74" s="17">
        <f>(970.43-740.74+15.52)/740.74</f>
        <v>0.33103383103383094</v>
      </c>
      <c r="C74" s="17">
        <v>0.0535</v>
      </c>
      <c r="D74" s="17">
        <v>0.0916</v>
      </c>
      <c r="E74" s="18">
        <v>0.017</v>
      </c>
      <c r="F74" s="21">
        <f t="shared" si="11"/>
        <v>183099.10348583543</v>
      </c>
      <c r="G74" s="21">
        <f t="shared" si="11"/>
        <v>1457.9211801191184</v>
      </c>
      <c r="H74" s="21">
        <f t="shared" si="11"/>
        <v>3063.626408294017</v>
      </c>
      <c r="I74" s="21">
        <f t="shared" si="4"/>
        <v>903.5810596976804</v>
      </c>
      <c r="J74" s="20">
        <f t="shared" si="8"/>
        <v>0.038726050257243516</v>
      </c>
      <c r="K74" s="20">
        <f t="shared" si="9"/>
        <v>0.015690209497054575</v>
      </c>
      <c r="L74" s="20">
        <f t="shared" si="10"/>
        <v>0.0521049957184847</v>
      </c>
    </row>
    <row r="75" spans="1:12" s="10" customFormat="1" ht="11.25">
      <c r="A75" s="16">
        <v>1998</v>
      </c>
      <c r="B75" s="17">
        <f>(1229-970.43+16.21)/970.43</f>
        <v>0.2831528291582083</v>
      </c>
      <c r="C75" s="17">
        <v>0.0489</v>
      </c>
      <c r="D75" s="17">
        <v>0.0977</v>
      </c>
      <c r="E75" s="18">
        <v>0.016</v>
      </c>
      <c r="F75" s="21">
        <f t="shared" si="11"/>
        <v>234944.13265418127</v>
      </c>
      <c r="G75" s="21">
        <f t="shared" si="11"/>
        <v>1529.2135258269432</v>
      </c>
      <c r="H75" s="21">
        <f t="shared" si="11"/>
        <v>3362.942708384342</v>
      </c>
      <c r="I75" s="21">
        <f t="shared" si="4"/>
        <v>918.0383566528433</v>
      </c>
      <c r="J75" s="20">
        <f t="shared" si="8"/>
        <v>0.003984976122401562</v>
      </c>
      <c r="K75" s="20">
        <f t="shared" si="9"/>
        <v>-0.01660757682096725</v>
      </c>
      <c r="L75" s="20">
        <f t="shared" si="10"/>
        <v>0.013536714187480703</v>
      </c>
    </row>
    <row r="76" spans="1:12" s="10" customFormat="1" ht="11.25">
      <c r="A76" s="16">
        <v>1999</v>
      </c>
      <c r="B76" s="17">
        <v>0.2089</v>
      </c>
      <c r="C76" s="17">
        <v>0.0537</v>
      </c>
      <c r="D76" s="17">
        <v>-0.0825</v>
      </c>
      <c r="E76" s="18">
        <v>0.022</v>
      </c>
      <c r="F76" s="21">
        <f t="shared" si="11"/>
        <v>284023.9619656398</v>
      </c>
      <c r="G76" s="21">
        <f t="shared" si="11"/>
        <v>1611.33229216385</v>
      </c>
      <c r="H76" s="21">
        <f t="shared" si="11"/>
        <v>3085.499934942634</v>
      </c>
      <c r="I76" s="21">
        <f t="shared" si="4"/>
        <v>938.2352004992058</v>
      </c>
      <c r="J76" s="20">
        <f>(F$80/F75)^(1/($A$80-$A75))-(G$80/G75)^(1/($A$80-$A75))</f>
        <v>-0.0361061062652579</v>
      </c>
      <c r="K76" s="20">
        <f>(F$80/F75)^(1/($A$80-$A75))-(H$80/H75)^(1/($A$80-$A75))</f>
        <v>-0.05124396799857078</v>
      </c>
      <c r="L76" s="20">
        <f>(F$80/F75)^(1/($A$80-$A75))-(I$80/I75)^(1/($A$80-$A75))</f>
        <v>-0.03120077875945393</v>
      </c>
    </row>
    <row r="77" spans="1:12" s="10" customFormat="1" ht="11.25">
      <c r="A77" s="16">
        <v>2000</v>
      </c>
      <c r="B77" s="17">
        <v>-0.09104580983476807</v>
      </c>
      <c r="C77" s="17">
        <v>0.0573</v>
      </c>
      <c r="D77" s="17">
        <v>0.1666</v>
      </c>
      <c r="E77" s="17">
        <v>0.034</v>
      </c>
      <c r="F77" s="21">
        <f t="shared" si="11"/>
        <v>258164.77033599874</v>
      </c>
      <c r="G77" s="21">
        <f t="shared" si="11"/>
        <v>1703.6616325048385</v>
      </c>
      <c r="H77" s="21">
        <f t="shared" si="11"/>
        <v>3599.544224104077</v>
      </c>
      <c r="I77" s="21">
        <f t="shared" si="11"/>
        <v>970.1351973161788</v>
      </c>
      <c r="J77" s="20">
        <f>(F$80/F76)^(1/($A$80-$A76))-(G$80/G76)^(1/($A$80-$A76))</f>
        <v>-0.07773631475821863</v>
      </c>
      <c r="K77" s="20">
        <f>(F$80/F76)^(1/($A$80-$A76))-(H$80/H76)^(1/($A$80-$A76))</f>
        <v>-0.13329302266380028</v>
      </c>
      <c r="L77" s="20">
        <f>(F$80/F76)^(1/($A$80-$A76))-(I$80/I76)^(1/($A$80-$A76))</f>
        <v>-0.0794448264141785</v>
      </c>
    </row>
    <row r="78" spans="1:12" s="10" customFormat="1" ht="11.25">
      <c r="A78" s="16">
        <v>2001</v>
      </c>
      <c r="B78" s="17">
        <v>-0.11885531414638384</v>
      </c>
      <c r="C78" s="22">
        <v>0.0171</v>
      </c>
      <c r="D78" s="17">
        <v>0.054745</v>
      </c>
      <c r="E78" s="17">
        <v>0.016</v>
      </c>
      <c r="F78" s="21">
        <f t="shared" si="11"/>
        <v>227480.51545618457</v>
      </c>
      <c r="G78" s="21">
        <f t="shared" si="11"/>
        <v>1732.794246420671</v>
      </c>
      <c r="H78" s="21">
        <f t="shared" si="11"/>
        <v>3796.6012726526546</v>
      </c>
      <c r="I78" s="21">
        <f t="shared" si="11"/>
        <v>985.6573604732378</v>
      </c>
      <c r="J78" s="20">
        <f>(F$80/F77)^(1/($A$80-$A77))-(G$80/G77)^(1/($A$80-$A77))</f>
        <v>-0.05410473575543895</v>
      </c>
      <c r="K78" s="20">
        <f>(F$80/F77)^(1/($A$80-$A77))-(H$80/H77)^(1/($A$80-$A77))</f>
        <v>-0.09298484721739797</v>
      </c>
      <c r="L78" s="20">
        <f>(F$80/F77)^(1/($A$80-$A77))-(I$80/I77)^(1/($A$80-$A77))</f>
        <v>-0.06392704495815282</v>
      </c>
    </row>
    <row r="79" spans="1:12" s="10" customFormat="1" ht="11.25">
      <c r="A79" s="16">
        <v>2002</v>
      </c>
      <c r="B79" s="17">
        <v>-0.22100334778687813</v>
      </c>
      <c r="C79" s="22">
        <v>0.012</v>
      </c>
      <c r="D79" s="17">
        <v>0.047636000000000005</v>
      </c>
      <c r="E79" s="17">
        <v>0.03</v>
      </c>
      <c r="F79" s="21">
        <f t="shared" si="11"/>
        <v>177206.5599840831</v>
      </c>
      <c r="G79" s="21">
        <f t="shared" si="11"/>
        <v>1753.587777377719</v>
      </c>
      <c r="H79" s="21">
        <f t="shared" si="11"/>
        <v>3977.4561708767365</v>
      </c>
      <c r="I79" s="21">
        <f t="shared" si="11"/>
        <v>1015.2270812874349</v>
      </c>
      <c r="J79" s="20">
        <f>(F$80/F78)^(1/($A$80-$A78))-(G$80/G78)^(1/($A$80-$A78))</f>
        <v>-0.01066121360994532</v>
      </c>
      <c r="K79" s="20">
        <f>(F$80/F78)^(1/($A$80-$A78))-(H$80/H78)^(1/($A$80-$A78))</f>
        <v>-0.05015542826294794</v>
      </c>
      <c r="L79" s="20">
        <f>(F$80/F78)^(1/($A$80-$A78))-(I$80/I78)^(1/($A$80-$A78))</f>
        <v>-0.02595425236392712</v>
      </c>
    </row>
    <row r="80" spans="1:12" s="10" customFormat="1" ht="11.25">
      <c r="A80" s="16">
        <v>2003</v>
      </c>
      <c r="B80" s="17">
        <v>0.2838</v>
      </c>
      <c r="C80" s="22">
        <v>0.009399999999999999</v>
      </c>
      <c r="D80" s="17">
        <v>0.052757000000000005</v>
      </c>
      <c r="E80" s="17">
        <v>0.022</v>
      </c>
      <c r="F80" s="21">
        <f>F79*(1+B80)</f>
        <v>227497.7817075659</v>
      </c>
      <c r="G80" s="21">
        <f t="shared" si="11"/>
        <v>1770.0715024850697</v>
      </c>
      <c r="H80" s="21">
        <f t="shared" si="11"/>
        <v>4187.29482608368</v>
      </c>
      <c r="I80" s="21">
        <f t="shared" si="11"/>
        <v>1037.5620770757585</v>
      </c>
      <c r="J80" s="20">
        <f>(F$80/F79)^(1/($A$80-$A79))-(G$80/G79)^(1/($A$80-$A79))</f>
        <v>0.2744</v>
      </c>
      <c r="K80" s="20">
        <f>(F$80/F79)^(1/($A$80-$A79))-(H$80/H79)^(1/($A$80-$A79))</f>
        <v>0.2310430000000001</v>
      </c>
      <c r="L80" s="20">
        <f>(F$80/F79)^(1/($A$80-$A79))-(I$80/I79)^(1/($A$80-$A79))</f>
        <v>0.26180000000000003</v>
      </c>
    </row>
    <row r="81" spans="1:12" ht="13.5">
      <c r="A81" s="6"/>
      <c r="B81" s="5"/>
      <c r="C81" s="7"/>
      <c r="D81" s="5"/>
      <c r="E81" s="5"/>
      <c r="F81" s="5"/>
      <c r="G81" s="8"/>
      <c r="H81" s="8"/>
      <c r="I81" s="8"/>
      <c r="J81" s="4"/>
      <c r="K81" s="4"/>
      <c r="L81" s="4"/>
    </row>
    <row r="82" spans="1:9" s="9" customFormat="1" ht="12.75">
      <c r="A82" s="1"/>
      <c r="B82" s="23" t="s">
        <v>6</v>
      </c>
      <c r="C82" s="1"/>
      <c r="D82" s="1"/>
      <c r="F82" s="1"/>
      <c r="G82" s="1"/>
      <c r="H82" s="1"/>
      <c r="I82" s="1"/>
    </row>
    <row r="96" spans="1:7" ht="12.75">
      <c r="A96" s="3"/>
      <c r="B96" s="3"/>
      <c r="C96" s="3"/>
      <c r="D96" s="3"/>
      <c r="F96" s="3"/>
      <c r="G96" s="3"/>
    </row>
    <row r="97" spans="1:7" ht="12.75">
      <c r="A97" s="3"/>
      <c r="B97" s="3"/>
      <c r="C97" s="3"/>
      <c r="D97" s="3"/>
      <c r="F97" s="3"/>
      <c r="G97" s="3"/>
    </row>
    <row r="98" spans="1:7" ht="12.75">
      <c r="A98" s="3"/>
      <c r="B98" s="3"/>
      <c r="C98" s="3"/>
      <c r="D98" s="3"/>
      <c r="F98" s="3"/>
      <c r="G98" s="3"/>
    </row>
    <row r="99" spans="1:7" ht="12.75">
      <c r="A99" s="3"/>
      <c r="B99" s="3"/>
      <c r="C99" s="3"/>
      <c r="D99" s="3"/>
      <c r="F99" s="3"/>
      <c r="G99" s="3"/>
    </row>
    <row r="100" spans="1:7" ht="12.75">
      <c r="A100" s="3"/>
      <c r="B100" s="3"/>
      <c r="C100" s="3"/>
      <c r="D100" s="3"/>
      <c r="F100" s="3"/>
      <c r="G100" s="3"/>
    </row>
    <row r="101" spans="1:7" ht="12.75">
      <c r="A101" s="3"/>
      <c r="B101" s="3"/>
      <c r="C101" s="3"/>
      <c r="D101" s="3"/>
      <c r="F101" s="3"/>
      <c r="G101" s="3"/>
    </row>
    <row r="102" spans="1:7" ht="12.75">
      <c r="A102" s="3"/>
      <c r="B102" s="3"/>
      <c r="C102" s="3"/>
      <c r="D102" s="3"/>
      <c r="F102" s="3"/>
      <c r="G102" s="3"/>
    </row>
    <row r="103" spans="1:7" ht="12.75">
      <c r="A103" s="3"/>
      <c r="B103" s="3"/>
      <c r="C103" s="3"/>
      <c r="D103" s="3"/>
      <c r="F103" s="3"/>
      <c r="G103" s="3"/>
    </row>
    <row r="104" spans="1:7" ht="12.75">
      <c r="A104" s="3"/>
      <c r="B104" s="3"/>
      <c r="C104" s="3"/>
      <c r="D104" s="3"/>
      <c r="F104" s="3"/>
      <c r="G104" s="3"/>
    </row>
    <row r="105" spans="1:7" ht="12.75">
      <c r="A105" s="3"/>
      <c r="B105" s="3"/>
      <c r="C105" s="3"/>
      <c r="D105" s="3"/>
      <c r="F105" s="3"/>
      <c r="G105" s="3"/>
    </row>
    <row r="106" spans="1:7" ht="12.75">
      <c r="A106" s="3"/>
      <c r="B106" s="3"/>
      <c r="C106" s="3"/>
      <c r="D106" s="3"/>
      <c r="F106" s="3"/>
      <c r="G106" s="3"/>
    </row>
    <row r="107" spans="1:7" ht="12.75">
      <c r="A107" s="3"/>
      <c r="B107" s="3"/>
      <c r="C107" s="3"/>
      <c r="D107" s="3"/>
      <c r="F107" s="3"/>
      <c r="G107" s="3"/>
    </row>
    <row r="108" spans="1:7" ht="12.75">
      <c r="A108" s="3"/>
      <c r="B108" s="3"/>
      <c r="C108" s="3"/>
      <c r="D108" s="3"/>
      <c r="F108" s="3"/>
      <c r="G108" s="3"/>
    </row>
    <row r="109" spans="1:7" ht="12.75">
      <c r="A109" s="3"/>
      <c r="B109" s="3"/>
      <c r="C109" s="3"/>
      <c r="D109" s="3"/>
      <c r="F109" s="3"/>
      <c r="G109" s="3"/>
    </row>
    <row r="110" spans="1:7" ht="12.75">
      <c r="A110" s="3"/>
      <c r="B110" s="3"/>
      <c r="C110" s="3"/>
      <c r="D110" s="3"/>
      <c r="F110" s="3"/>
      <c r="G110" s="3"/>
    </row>
    <row r="111" spans="1:7" ht="12.75">
      <c r="A111" s="3"/>
      <c r="B111" s="3"/>
      <c r="C111" s="3"/>
      <c r="D111" s="3"/>
      <c r="F111" s="3"/>
      <c r="G111" s="3"/>
    </row>
    <row r="112" spans="1:7" ht="12.75">
      <c r="A112" s="3"/>
      <c r="B112" s="3"/>
      <c r="C112" s="3"/>
      <c r="D112" s="3"/>
      <c r="F112" s="3"/>
      <c r="G112" s="3"/>
    </row>
    <row r="113" spans="1:8" ht="12.75">
      <c r="A113" s="3"/>
      <c r="B113" s="3"/>
      <c r="C113" s="3"/>
      <c r="D113" s="3"/>
      <c r="F113" s="3"/>
      <c r="G113" s="3"/>
      <c r="H113" s="3"/>
    </row>
    <row r="114" spans="1:8" ht="12.75">
      <c r="A114" s="3"/>
      <c r="B114" s="3"/>
      <c r="C114" s="3"/>
      <c r="D114" s="3"/>
      <c r="F114" s="3"/>
      <c r="G114" s="3"/>
      <c r="H114" s="3"/>
    </row>
    <row r="115" spans="1:8" ht="12.75">
      <c r="A115" s="3"/>
      <c r="B115" s="3"/>
      <c r="C115" s="3"/>
      <c r="D115" s="3"/>
      <c r="F115" s="3"/>
      <c r="G115" s="3"/>
      <c r="H115" s="3"/>
    </row>
    <row r="116" spans="1:8" ht="12.75">
      <c r="A116" s="3"/>
      <c r="B116" s="3"/>
      <c r="C116" s="3"/>
      <c r="D116" s="3"/>
      <c r="F116" s="3"/>
      <c r="G116" s="3"/>
      <c r="H116" s="3"/>
    </row>
    <row r="117" spans="1:8" ht="12.75">
      <c r="A117" s="3"/>
      <c r="B117" s="3"/>
      <c r="C117" s="3"/>
      <c r="D117" s="3"/>
      <c r="F117" s="3"/>
      <c r="G117" s="3"/>
      <c r="H117" s="3"/>
    </row>
    <row r="118" spans="1:8" ht="12.75">
      <c r="A118" s="3"/>
      <c r="B118" s="3"/>
      <c r="C118" s="3"/>
      <c r="D118" s="3"/>
      <c r="F118" s="3"/>
      <c r="G118" s="3"/>
      <c r="H118" s="3"/>
    </row>
    <row r="119" spans="1:8" ht="12.75">
      <c r="A119" s="3"/>
      <c r="B119" s="3"/>
      <c r="C119" s="3"/>
      <c r="D119" s="3"/>
      <c r="F119" s="3"/>
      <c r="H119" s="3"/>
    </row>
    <row r="120" spans="1:8" ht="12.75">
      <c r="A120" s="3"/>
      <c r="B120" s="3"/>
      <c r="C120" s="3"/>
      <c r="D120" s="3"/>
      <c r="F120" s="3"/>
      <c r="H120" s="3"/>
    </row>
    <row r="121" spans="1:8" ht="12.75">
      <c r="A121" s="3"/>
      <c r="B121" s="3"/>
      <c r="C121" s="3"/>
      <c r="D121" s="3"/>
      <c r="F121" s="3"/>
      <c r="H121" s="3"/>
    </row>
    <row r="122" spans="1:8" ht="12.75">
      <c r="A122" s="3"/>
      <c r="B122" s="3"/>
      <c r="C122" s="3"/>
      <c r="D122" s="3"/>
      <c r="F122" s="3"/>
      <c r="H122" s="3"/>
    </row>
    <row r="123" spans="1:8" ht="12.75">
      <c r="A123" s="3"/>
      <c r="B123" s="3"/>
      <c r="C123" s="3"/>
      <c r="D123" s="3"/>
      <c r="F123" s="3"/>
      <c r="H123" s="3"/>
    </row>
    <row r="124" spans="1:8" ht="12.75">
      <c r="A124" s="3"/>
      <c r="B124" s="3"/>
      <c r="C124" s="3"/>
      <c r="D124" s="3"/>
      <c r="F124" s="3"/>
      <c r="H124" s="3"/>
    </row>
    <row r="125" spans="1:8" ht="12.75">
      <c r="A125" s="3"/>
      <c r="B125" s="3"/>
      <c r="C125" s="3"/>
      <c r="D125" s="3"/>
      <c r="F125" s="3"/>
      <c r="H125" s="3"/>
    </row>
    <row r="126" spans="1:8" ht="12.75">
      <c r="A126" s="3"/>
      <c r="B126" s="3"/>
      <c r="C126" s="3"/>
      <c r="D126" s="3"/>
      <c r="F126" s="3"/>
      <c r="H126" s="3"/>
    </row>
    <row r="127" spans="1:8" ht="12.75">
      <c r="A127" s="3"/>
      <c r="B127" s="3"/>
      <c r="C127" s="3"/>
      <c r="D127" s="3"/>
      <c r="F127" s="3"/>
      <c r="H127" s="3"/>
    </row>
    <row r="128" spans="1:8" ht="12.75">
      <c r="A128" s="3"/>
      <c r="B128" s="3"/>
      <c r="C128" s="3"/>
      <c r="D128" s="3"/>
      <c r="F128" s="3"/>
      <c r="H128" s="3"/>
    </row>
    <row r="129" spans="1:8" ht="12.75">
      <c r="A129" s="3"/>
      <c r="B129" s="3"/>
      <c r="C129" s="3"/>
      <c r="D129" s="3"/>
      <c r="F129" s="3"/>
      <c r="H129" s="3"/>
    </row>
    <row r="130" spans="1:8" ht="12.75">
      <c r="A130" s="3"/>
      <c r="B130" s="3"/>
      <c r="C130" s="3"/>
      <c r="D130" s="3"/>
      <c r="F130" s="3"/>
      <c r="H130" s="3"/>
    </row>
    <row r="131" spans="1:8" ht="12.75">
      <c r="A131" s="3"/>
      <c r="B131" s="3"/>
      <c r="C131" s="3"/>
      <c r="D131" s="3"/>
      <c r="F131" s="3"/>
      <c r="H131" s="3"/>
    </row>
    <row r="132" spans="1:8" ht="12.75">
      <c r="A132" s="3"/>
      <c r="B132" s="3"/>
      <c r="C132" s="3"/>
      <c r="D132" s="3"/>
      <c r="F132" s="3"/>
      <c r="H132" s="3"/>
    </row>
    <row r="133" spans="1:8" ht="12.75">
      <c r="A133" s="3"/>
      <c r="B133" s="3"/>
      <c r="C133" s="3"/>
      <c r="D133" s="3"/>
      <c r="F133" s="3"/>
      <c r="H133" s="3"/>
    </row>
    <row r="134" spans="1:8" ht="12.75">
      <c r="A134" s="3"/>
      <c r="B134" s="3"/>
      <c r="C134" s="3"/>
      <c r="D134" s="3"/>
      <c r="F134" s="3"/>
      <c r="H134" s="3"/>
    </row>
    <row r="135" spans="1:8" ht="12.75">
      <c r="A135" s="3"/>
      <c r="B135" s="3"/>
      <c r="C135" s="3"/>
      <c r="D135" s="3"/>
      <c r="F135" s="3"/>
      <c r="H135" s="3"/>
    </row>
    <row r="136" spans="1:8" ht="12.75">
      <c r="A136" s="3"/>
      <c r="B136" s="3"/>
      <c r="C136" s="3"/>
      <c r="D136" s="3"/>
      <c r="F136" s="3"/>
      <c r="H136" s="3"/>
    </row>
    <row r="137" spans="1:8" ht="12.75">
      <c r="A137" s="3"/>
      <c r="B137" s="3"/>
      <c r="C137" s="3"/>
      <c r="D137" s="3"/>
      <c r="F137" s="3"/>
      <c r="H137" s="3"/>
    </row>
    <row r="138" spans="1:8" ht="12.75">
      <c r="A138" s="3"/>
      <c r="B138" s="3"/>
      <c r="C138" s="3"/>
      <c r="D138" s="3"/>
      <c r="F138" s="3"/>
      <c r="H138" s="3"/>
    </row>
    <row r="139" spans="1:8" ht="12.75">
      <c r="A139" s="3"/>
      <c r="B139" s="3"/>
      <c r="C139" s="3"/>
      <c r="D139" s="3"/>
      <c r="F139" s="3"/>
      <c r="H139" s="3"/>
    </row>
    <row r="140" spans="1:8" ht="12.75">
      <c r="A140" s="3"/>
      <c r="B140" s="3"/>
      <c r="C140" s="3"/>
      <c r="D140" s="3"/>
      <c r="F140" s="3"/>
      <c r="H140" s="3"/>
    </row>
    <row r="141" spans="1:8" ht="12.75">
      <c r="A141" s="3"/>
      <c r="B141" s="3"/>
      <c r="C141" s="3"/>
      <c r="D141" s="3"/>
      <c r="F141" s="3"/>
      <c r="H141" s="3"/>
    </row>
    <row r="142" spans="1:8" ht="12.75">
      <c r="A142" s="3"/>
      <c r="B142" s="3"/>
      <c r="C142" s="3"/>
      <c r="D142" s="3"/>
      <c r="F142" s="3"/>
      <c r="H142" s="3"/>
    </row>
    <row r="143" spans="1:8" ht="12.75">
      <c r="A143" s="3"/>
      <c r="B143" s="3"/>
      <c r="C143" s="3"/>
      <c r="D143" s="3"/>
      <c r="F143" s="3"/>
      <c r="H143" s="3"/>
    </row>
    <row r="144" spans="1:8" ht="12.75">
      <c r="A144" s="3"/>
      <c r="B144" s="3"/>
      <c r="C144" s="3"/>
      <c r="D144" s="3"/>
      <c r="F144" s="3"/>
      <c r="H144" s="3"/>
    </row>
    <row r="145" spans="1:8" ht="12.75">
      <c r="A145" s="3"/>
      <c r="B145" s="3"/>
      <c r="C145" s="3"/>
      <c r="D145" s="3"/>
      <c r="F145" s="3"/>
      <c r="H145" s="3"/>
    </row>
    <row r="146" spans="1:8" ht="12.75">
      <c r="A146" s="3"/>
      <c r="B146" s="3"/>
      <c r="C146" s="3"/>
      <c r="D146" s="3"/>
      <c r="F146" s="3"/>
      <c r="H146" s="3"/>
    </row>
    <row r="147" spans="1:8" ht="12.75">
      <c r="A147" s="3"/>
      <c r="B147" s="3"/>
      <c r="C147" s="3"/>
      <c r="D147" s="3"/>
      <c r="F147" s="3"/>
      <c r="H147" s="3"/>
    </row>
    <row r="148" spans="1:8" ht="12.75">
      <c r="A148" s="3"/>
      <c r="B148" s="3"/>
      <c r="C148" s="3"/>
      <c r="D148" s="3"/>
      <c r="F148" s="3"/>
      <c r="H148" s="3"/>
    </row>
    <row r="149" spans="1:8" ht="12.75">
      <c r="A149" s="3"/>
      <c r="B149" s="3"/>
      <c r="C149" s="3"/>
      <c r="D149" s="3"/>
      <c r="F149" s="3"/>
      <c r="H149" s="3"/>
    </row>
    <row r="150" spans="1:8" ht="12.75">
      <c r="A150" s="3"/>
      <c r="B150" s="3"/>
      <c r="C150" s="3"/>
      <c r="D150" s="3"/>
      <c r="F150" s="3"/>
      <c r="H150" s="3"/>
    </row>
    <row r="151" spans="1:8" ht="12.75">
      <c r="A151" s="3"/>
      <c r="B151" s="3"/>
      <c r="C151" s="3"/>
      <c r="D151" s="3"/>
      <c r="F151" s="3"/>
      <c r="H151" s="3"/>
    </row>
    <row r="152" spans="1:8" ht="12.75">
      <c r="A152" s="3"/>
      <c r="B152" s="3"/>
      <c r="C152" s="3"/>
      <c r="D152" s="3"/>
      <c r="F152" s="3"/>
      <c r="H152" s="3"/>
    </row>
    <row r="153" spans="1:8" ht="12.75">
      <c r="A153" s="3"/>
      <c r="B153" s="3"/>
      <c r="C153" s="3"/>
      <c r="D153" s="3"/>
      <c r="F153" s="3"/>
      <c r="H153" s="3"/>
    </row>
    <row r="154" spans="1:8" ht="12.75">
      <c r="A154" s="3"/>
      <c r="B154" s="3"/>
      <c r="C154" s="3"/>
      <c r="D154" s="3"/>
      <c r="F154" s="3"/>
      <c r="H154" s="3"/>
    </row>
    <row r="155" spans="1:8" ht="12.75">
      <c r="A155" s="3"/>
      <c r="B155" s="3"/>
      <c r="C155" s="3"/>
      <c r="D155" s="3"/>
      <c r="F155" s="3"/>
      <c r="H155" s="3"/>
    </row>
    <row r="156" spans="1:8" ht="12.75">
      <c r="A156" s="3"/>
      <c r="B156" s="3"/>
      <c r="C156" s="3"/>
      <c r="D156" s="3"/>
      <c r="F156" s="3"/>
      <c r="H156" s="3"/>
    </row>
    <row r="157" spans="1:8" ht="12.75">
      <c r="A157" s="3"/>
      <c r="B157" s="3"/>
      <c r="C157" s="3"/>
      <c r="D157" s="3"/>
      <c r="F157" s="3"/>
      <c r="H157" s="3"/>
    </row>
    <row r="158" spans="1:8" ht="12.75">
      <c r="A158" s="3"/>
      <c r="B158" s="3"/>
      <c r="C158" s="3"/>
      <c r="D158" s="3"/>
      <c r="F158" s="3"/>
      <c r="H158" s="3"/>
    </row>
    <row r="159" spans="1:8" ht="12.75">
      <c r="A159" s="3"/>
      <c r="B159" s="3"/>
      <c r="C159" s="3"/>
      <c r="D159" s="3"/>
      <c r="F159" s="3"/>
      <c r="H159" s="3"/>
    </row>
    <row r="160" spans="1:8" ht="12.75">
      <c r="A160" s="3"/>
      <c r="B160" s="3"/>
      <c r="C160" s="3"/>
      <c r="D160" s="3"/>
      <c r="F160" s="3"/>
      <c r="H160" s="3"/>
    </row>
    <row r="161" spans="1:8" ht="12.75">
      <c r="A161" s="3"/>
      <c r="B161" s="3"/>
      <c r="C161" s="3"/>
      <c r="D161" s="3"/>
      <c r="F161" s="3"/>
      <c r="H161" s="3"/>
    </row>
    <row r="162" spans="1:8" ht="12.75">
      <c r="A162" s="3"/>
      <c r="B162" s="3"/>
      <c r="C162" s="3"/>
      <c r="D162" s="3"/>
      <c r="F162" s="3"/>
      <c r="H162" s="3"/>
    </row>
    <row r="163" spans="1:8" ht="12.75">
      <c r="A163" s="3"/>
      <c r="B163" s="3"/>
      <c r="C163" s="3"/>
      <c r="D163" s="3"/>
      <c r="F163" s="3"/>
      <c r="H163" s="3"/>
    </row>
    <row r="164" spans="1:8" ht="12.75">
      <c r="A164" s="3"/>
      <c r="B164" s="3"/>
      <c r="C164" s="3"/>
      <c r="D164" s="3"/>
      <c r="F164" s="3"/>
      <c r="H164" s="3"/>
    </row>
    <row r="165" spans="1:8" ht="12.75">
      <c r="A165" s="3"/>
      <c r="B165" s="3"/>
      <c r="C165" s="3"/>
      <c r="D165" s="3"/>
      <c r="F165" s="3"/>
      <c r="H165" s="3"/>
    </row>
    <row r="166" spans="1:8" ht="12.75">
      <c r="A166" s="3"/>
      <c r="B166" s="3"/>
      <c r="C166" s="3"/>
      <c r="D166" s="3"/>
      <c r="F166" s="3"/>
      <c r="H166" s="3"/>
    </row>
    <row r="167" spans="1:8" ht="12.75">
      <c r="A167" s="3"/>
      <c r="B167" s="3"/>
      <c r="C167" s="3"/>
      <c r="D167" s="3"/>
      <c r="F167" s="3"/>
      <c r="H167" s="3"/>
    </row>
    <row r="168" spans="1:8" ht="12.75">
      <c r="A168" s="3"/>
      <c r="B168" s="3"/>
      <c r="C168" s="3"/>
      <c r="D168" s="3"/>
      <c r="F168" s="3"/>
      <c r="H168" s="3"/>
    </row>
    <row r="169" spans="1:8" ht="12.75">
      <c r="A169" s="3"/>
      <c r="B169" s="3"/>
      <c r="C169" s="3"/>
      <c r="D169" s="3"/>
      <c r="F169" s="3"/>
      <c r="H169" s="3"/>
    </row>
    <row r="170" spans="1:8" ht="12.75">
      <c r="A170" s="3"/>
      <c r="B170" s="3"/>
      <c r="C170" s="3"/>
      <c r="D170" s="3"/>
      <c r="F170" s="3"/>
      <c r="H170" s="3"/>
    </row>
    <row r="171" spans="1:8" ht="12.75">
      <c r="A171" s="3"/>
      <c r="B171" s="3"/>
      <c r="C171" s="3"/>
      <c r="D171" s="3"/>
      <c r="F171" s="3"/>
      <c r="H171" s="3"/>
    </row>
    <row r="172" spans="1:8" ht="12.75">
      <c r="A172" s="3"/>
      <c r="B172" s="3"/>
      <c r="C172" s="3"/>
      <c r="D172" s="3"/>
      <c r="F172" s="3"/>
      <c r="H172" s="3"/>
    </row>
    <row r="173" spans="1:8" ht="12.75">
      <c r="A173" s="3"/>
      <c r="B173" s="3"/>
      <c r="C173" s="3"/>
      <c r="D173" s="3"/>
      <c r="F173" s="3"/>
      <c r="H173" s="3"/>
    </row>
    <row r="174" spans="1:8" ht="12.75">
      <c r="A174" s="3"/>
      <c r="B174" s="3"/>
      <c r="C174" s="3"/>
      <c r="D174" s="3"/>
      <c r="F174" s="3"/>
      <c r="H174" s="3"/>
    </row>
    <row r="175" spans="1:8" ht="12.75">
      <c r="A175" s="3"/>
      <c r="B175" s="3"/>
      <c r="C175" s="3"/>
      <c r="D175" s="3"/>
      <c r="F175" s="3"/>
      <c r="H175" s="3"/>
    </row>
    <row r="176" spans="1:8" ht="12.75">
      <c r="A176" s="3"/>
      <c r="B176" s="3"/>
      <c r="C176" s="3"/>
      <c r="D176" s="3"/>
      <c r="F176" s="3"/>
      <c r="H176" s="3"/>
    </row>
    <row r="177" spans="1:8" ht="12.75">
      <c r="A177" s="3"/>
      <c r="B177" s="3"/>
      <c r="C177" s="3"/>
      <c r="D177" s="3"/>
      <c r="F177" s="3"/>
      <c r="H177" s="3"/>
    </row>
    <row r="178" spans="1:8" ht="12.75">
      <c r="A178" s="3"/>
      <c r="B178" s="3"/>
      <c r="C178" s="3"/>
      <c r="D178" s="3"/>
      <c r="F178" s="3"/>
      <c r="H178" s="3"/>
    </row>
    <row r="179" spans="1:8" ht="12.75">
      <c r="A179" s="3"/>
      <c r="B179" s="3"/>
      <c r="C179" s="3"/>
      <c r="D179" s="3"/>
      <c r="F179" s="3"/>
      <c r="H179" s="3"/>
    </row>
    <row r="180" spans="1:8" ht="12.75">
      <c r="A180" s="3"/>
      <c r="B180" s="3"/>
      <c r="C180" s="3"/>
      <c r="D180" s="3"/>
      <c r="F180" s="3"/>
      <c r="H180" s="3"/>
    </row>
    <row r="181" spans="1:8" ht="12.75">
      <c r="A181" s="3"/>
      <c r="B181" s="3"/>
      <c r="C181" s="3"/>
      <c r="D181" s="3"/>
      <c r="F181" s="3"/>
      <c r="H181" s="3"/>
    </row>
    <row r="182" spans="1:8" ht="12.75">
      <c r="A182" s="3"/>
      <c r="B182" s="3"/>
      <c r="C182" s="3"/>
      <c r="D182" s="3"/>
      <c r="F182" s="3"/>
      <c r="H182" s="3"/>
    </row>
    <row r="183" spans="1:8" ht="12.75">
      <c r="A183" s="3"/>
      <c r="B183" s="3"/>
      <c r="C183" s="3"/>
      <c r="D183" s="3"/>
      <c r="F183" s="3"/>
      <c r="H183" s="3"/>
    </row>
    <row r="184" spans="1:8" ht="12.75">
      <c r="A184" s="3"/>
      <c r="B184" s="3"/>
      <c r="C184" s="3"/>
      <c r="D184" s="3"/>
      <c r="F184" s="3"/>
      <c r="H184" s="3"/>
    </row>
    <row r="185" spans="1:8" ht="12.75">
      <c r="A185" s="3"/>
      <c r="B185" s="3"/>
      <c r="C185" s="3"/>
      <c r="D185" s="3"/>
      <c r="F185" s="3"/>
      <c r="H185" s="3"/>
    </row>
    <row r="186" spans="1:8" ht="12.75">
      <c r="A186" s="3"/>
      <c r="B186" s="3"/>
      <c r="C186" s="3"/>
      <c r="D186" s="3"/>
      <c r="F186" s="3"/>
      <c r="H186" s="3"/>
    </row>
    <row r="187" spans="1:8" ht="12.75">
      <c r="A187" s="3"/>
      <c r="B187" s="3"/>
      <c r="C187" s="3"/>
      <c r="D187" s="3"/>
      <c r="F187" s="3"/>
      <c r="H187" s="3"/>
    </row>
    <row r="188" spans="1:8" ht="12.75">
      <c r="A188" s="3"/>
      <c r="B188" s="3"/>
      <c r="C188" s="3"/>
      <c r="D188" s="3"/>
      <c r="F188" s="3"/>
      <c r="H188" s="3"/>
    </row>
    <row r="189" spans="1:8" ht="12.75">
      <c r="A189" s="3"/>
      <c r="B189" s="3"/>
      <c r="C189" s="3"/>
      <c r="D189" s="3"/>
      <c r="F189" s="3"/>
      <c r="H189" s="3"/>
    </row>
    <row r="190" spans="1:8" ht="12.75">
      <c r="A190" s="3"/>
      <c r="B190" s="3"/>
      <c r="C190" s="3"/>
      <c r="D190" s="3"/>
      <c r="F190" s="3"/>
      <c r="H190" s="3"/>
    </row>
    <row r="191" spans="1:8" ht="12.75">
      <c r="A191" s="3"/>
      <c r="B191" s="3"/>
      <c r="C191" s="3"/>
      <c r="D191" s="3"/>
      <c r="F191" s="3"/>
      <c r="H191" s="3"/>
    </row>
    <row r="192" spans="1:8" ht="12.75">
      <c r="A192" s="3"/>
      <c r="B192" s="3"/>
      <c r="C192" s="3"/>
      <c r="D192" s="3"/>
      <c r="F192" s="3"/>
      <c r="H192" s="3"/>
    </row>
    <row r="193" spans="1:8" ht="12.75">
      <c r="A193" s="3"/>
      <c r="B193" s="3"/>
      <c r="C193" s="3"/>
      <c r="D193" s="3"/>
      <c r="F193" s="3"/>
      <c r="H193" s="3"/>
    </row>
    <row r="194" spans="1:8" ht="12.75">
      <c r="A194" s="3"/>
      <c r="B194" s="3"/>
      <c r="C194" s="3"/>
      <c r="D194" s="3"/>
      <c r="F194" s="3"/>
      <c r="H194" s="3"/>
    </row>
    <row r="195" spans="1:8" ht="12.75">
      <c r="A195" s="3"/>
      <c r="B195" s="3"/>
      <c r="C195" s="3"/>
      <c r="D195" s="3"/>
      <c r="F195" s="3"/>
      <c r="H195" s="3"/>
    </row>
    <row r="196" spans="1:8" ht="12.75">
      <c r="A196" s="3"/>
      <c r="B196" s="3"/>
      <c r="C196" s="3"/>
      <c r="D196" s="3"/>
      <c r="F196" s="3"/>
      <c r="H196" s="3"/>
    </row>
    <row r="197" spans="1:8" ht="12.75">
      <c r="A197" s="3"/>
      <c r="B197" s="3"/>
      <c r="C197" s="3"/>
      <c r="D197" s="3"/>
      <c r="F197" s="3"/>
      <c r="H197" s="3"/>
    </row>
    <row r="198" spans="1:8" ht="12.75">
      <c r="A198" s="3"/>
      <c r="B198" s="3"/>
      <c r="C198" s="3"/>
      <c r="D198" s="3"/>
      <c r="F198" s="3"/>
      <c r="H19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2004-02-11T17:05:27Z</dcterms:created>
  <dcterms:modified xsi:type="dcterms:W3CDTF">2004-03-11T10:57:29Z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