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<sst xmlns="http://schemas.openxmlformats.org/spreadsheetml/2006/main" count="12" uniqueCount="12">
  <si>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CU</t>
  </si>
  <si>
    <t>ES GDP (REAL)</t>
  </si>
  <si>
    <t>Anual</t>
  </si>
  <si>
    <t>5 años</t>
  </si>
  <si>
    <t>1990-2002</t>
  </si>
  <si>
    <t>Crecimiento anual del PIB</t>
  </si>
  <si>
    <t>1960-69</t>
  </si>
  <si>
    <t>1970-79</t>
  </si>
  <si>
    <t>1980-89</t>
  </si>
  <si>
    <t>1960-2002</t>
  </si>
  <si>
    <t>España</t>
  </si>
  <si>
    <t>Crecimiento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</si>
</sst>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d\-mmm\-yyyy;@"/>
    <numFmt numFmtId="174" formatCode="yy"/>
    <numFmt numFmtId="175" formatCode="[$-C0A]mmm\-yy;@"/>
    <numFmt numFmtId="176" formatCode="yyyy"/>
    <numFmt numFmtId="177" formatCode="mm\-yy"/>
    <numFmt numFmtId="178" formatCode="0.0%"/>
    <numFmt numFmtId="179" formatCode="0.000"/>
    <numFmt numFmtId="180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8.5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78" fontId="0" fillId="0" borderId="0" xfId="21" applyNumberFormat="1" applyAlignment="1">
      <alignment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3" fillId="0" borderId="2" xfId="21" applyNumberFormat="1" applyFont="1" applyBorder="1" applyAlignment="1">
      <alignment/>
    </xf>
    <xf numFmtId="178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178" fontId="4" fillId="0" borderId="0" xfId="21" applyNumberFormat="1" applyFont="1" applyAlignment="1">
      <alignment/>
    </xf>
    <xf numFmtId="178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78" fontId="5" fillId="0" borderId="2" xfId="21" applyNumberFormat="1" applyFont="1" applyBorder="1" applyAlignment="1">
      <alignment/>
    </xf>
    <xf numFmtId="10" fontId="5" fillId="0" borderId="0" xfId="21" applyNumberFormat="1" applyFont="1" applyAlignment="1">
      <alignment/>
    </xf>
    <xf numFmtId="18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smooth"/>
        <c:varyColors val="0"/>
        <c:ser>
          <c:idx val="0"/>
          <c:order val="0"/>
          <c:tx>
            <c:v>Crecimiento anual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'2.12'!$B$8:$B$46</c:f>
              <c:strCache/>
            </c:strRef>
          </c:xVal>
          <c:yVal>
            <c:numRef>
              <c:f>'2.12'!$E$8:$E$46</c:f>
              <c:numCache/>
            </c:numRef>
          </c:yVal>
          <c:smooth val="1"/>
        </c:ser>
        <c:ser>
          <c:idx val="1"/>
          <c:order val="1"/>
          <c:tx>
            <c:v>Crecimiento anual medio 5 años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'2.12'!$B$8:$B$46</c:f>
              <c:strCache/>
            </c:strRef>
          </c:xVal>
          <c:yVal>
            <c:numRef>
              <c:f>'2.12'!$F$8:$F$46</c:f>
              <c:numCache/>
            </c:numRef>
          </c:yVal>
          <c:smooth val="1"/>
        </c:ser>
        <c:axId val="12913811"/>
        <c:axId val="49115436"/>
      </c:scatterChart>
      <c:valAx>
        <c:axId val="12913811"/>
        <c:scaling>
          <c:orientation val="minMax"/>
          <c:max val="37662"/>
          <c:min val="23743"/>
        </c:scaling>
        <c:axPos val="b"/>
        <c:majorGridlines/>
        <c:delete val="0"/>
        <c:numFmt formatCode="yyyy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115436"/>
        <c:crosses val="autoZero"/>
        <c:crossBetween val="midCat"/>
        <c:dispUnits/>
        <c:majorUnit val="730.5"/>
        <c:minorUnit val="100"/>
      </c:valAx>
      <c:valAx>
        <c:axId val="491154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913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0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8</xdr:col>
      <xdr:colOff>647700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428625"/>
        <a:ext cx="48863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pane ySplit="5100" topLeftCell="BM45" activePane="topLeft" state="split"/>
      <selection pane="topLeft" activeCell="J12" sqref="J12"/>
      <selection pane="bottomLeft" activeCell="E48" sqref="E48"/>
    </sheetView>
  </sheetViews>
  <sheetFormatPr defaultColWidth="9.140625" defaultRowHeight="12.75"/>
  <cols>
    <col min="1" max="1" width="5.7109375" style="9" customWidth="1"/>
    <col min="2" max="2" width="10.140625" style="9" bestFit="1" customWidth="1"/>
    <col min="3" max="3" width="9.140625" style="9" customWidth="1"/>
    <col min="4" max="4" width="6.421875" style="9" customWidth="1"/>
    <col min="5" max="5" width="7.140625" style="9" customWidth="1"/>
    <col min="6" max="6" width="6.421875" style="9" customWidth="1"/>
    <col min="8" max="9" width="10.140625" style="0" bestFit="1" customWidth="1"/>
    <col min="10" max="13" width="10.140625" style="0" customWidth="1"/>
    <col min="14" max="14" width="10.57421875" style="0" customWidth="1"/>
    <col min="20" max="20" width="10.28125" style="0" customWidth="1"/>
    <col min="26" max="26" width="9.8515625" style="0" customWidth="1"/>
    <col min="32" max="32" width="10.140625" style="0" customWidth="1"/>
  </cols>
  <sheetData>
    <row r="1" spans="3:33" ht="12.75">
      <c r="C1" s="10" t="s">
        <v>1</v>
      </c>
      <c r="E1" s="9" t="s">
        <v>11</v>
      </c>
      <c r="H1" s="1"/>
      <c r="I1" s="1"/>
      <c r="N1" s="1"/>
      <c r="O1" s="1"/>
      <c r="T1" s="1"/>
      <c r="U1" s="1"/>
      <c r="Z1" s="1"/>
      <c r="AA1" s="1"/>
      <c r="AF1" s="1"/>
      <c r="AG1" s="1"/>
    </row>
    <row r="2" spans="3:35" ht="12.75">
      <c r="C2" s="10" t="s">
        <v>0</v>
      </c>
      <c r="E2" s="11" t="s">
        <v>2</v>
      </c>
      <c r="F2" s="9" t="s">
        <v>3</v>
      </c>
      <c r="H2" s="1"/>
      <c r="I2" s="1"/>
      <c r="K2" s="2"/>
      <c r="N2" s="1"/>
      <c r="O2" s="1"/>
      <c r="Q2" s="2"/>
      <c r="T2" s="1"/>
      <c r="U2" s="1"/>
      <c r="W2" s="2"/>
      <c r="Z2" s="1"/>
      <c r="AA2" s="1"/>
      <c r="AC2" s="2"/>
      <c r="AF2" s="1"/>
      <c r="AG2" s="1"/>
      <c r="AI2" s="2"/>
    </row>
    <row r="3" spans="1:32" ht="12.75">
      <c r="A3" s="9">
        <v>1959</v>
      </c>
      <c r="B3" s="12">
        <v>21916</v>
      </c>
      <c r="C3" s="9">
        <v>104740</v>
      </c>
      <c r="D3" s="9">
        <v>100</v>
      </c>
      <c r="H3" s="3"/>
      <c r="N3" s="3"/>
      <c r="T3" s="3"/>
      <c r="Z3" s="3"/>
      <c r="AF3" s="3"/>
    </row>
    <row r="4" spans="1:36" ht="12.75">
      <c r="A4" s="9">
        <f>A3+1</f>
        <v>1960</v>
      </c>
      <c r="B4" s="12">
        <v>22282</v>
      </c>
      <c r="C4" s="9">
        <v>117872</v>
      </c>
      <c r="D4" s="23">
        <f>C4*D3/C3</f>
        <v>112.53771243078099</v>
      </c>
      <c r="E4" s="13">
        <f>D4/D3-1</f>
        <v>0.1253771243078099</v>
      </c>
      <c r="F4" s="14"/>
      <c r="G4" s="5"/>
      <c r="H4" s="3"/>
      <c r="K4" s="4"/>
      <c r="L4" s="5"/>
      <c r="M4" s="5"/>
      <c r="N4" s="3"/>
      <c r="Q4" s="4"/>
      <c r="R4" s="5"/>
      <c r="S4" s="5"/>
      <c r="T4" s="3"/>
      <c r="Z4" s="3"/>
      <c r="AC4" s="4"/>
      <c r="AD4" s="5"/>
      <c r="AE4" s="5"/>
      <c r="AF4" s="3"/>
      <c r="AI4" s="4"/>
      <c r="AJ4" s="5"/>
    </row>
    <row r="5" spans="1:36" ht="12.75">
      <c r="A5" s="9">
        <f aca="true" t="shared" si="0" ref="A5:A46">A4+1</f>
        <v>1961</v>
      </c>
      <c r="B5" s="12">
        <v>22647</v>
      </c>
      <c r="C5" s="9">
        <v>129666</v>
      </c>
      <c r="D5" s="23">
        <f aca="true" t="shared" si="1" ref="D5:D46">C5*D4/C4</f>
        <v>123.79797594042391</v>
      </c>
      <c r="E5" s="13">
        <f aca="true" t="shared" si="2" ref="E5:E46">D5/D4-1</f>
        <v>0.10005768969729867</v>
      </c>
      <c r="F5" s="14"/>
      <c r="G5" s="5"/>
      <c r="H5" s="3"/>
      <c r="K5" s="4"/>
      <c r="L5" s="5"/>
      <c r="M5" s="5"/>
      <c r="N5" s="3"/>
      <c r="Q5" s="4"/>
      <c r="R5" s="5"/>
      <c r="S5" s="5"/>
      <c r="T5" s="3"/>
      <c r="W5" s="4"/>
      <c r="X5" s="5"/>
      <c r="Y5" s="5"/>
      <c r="Z5" s="3"/>
      <c r="AC5" s="4"/>
      <c r="AD5" s="5"/>
      <c r="AE5" s="5"/>
      <c r="AF5" s="3"/>
      <c r="AI5" s="4"/>
      <c r="AJ5" s="5"/>
    </row>
    <row r="6" spans="1:36" ht="12.75">
      <c r="A6" s="9">
        <f t="shared" si="0"/>
        <v>1962</v>
      </c>
      <c r="B6" s="12">
        <v>23012</v>
      </c>
      <c r="C6" s="9">
        <v>141923</v>
      </c>
      <c r="D6" s="23">
        <f t="shared" si="1"/>
        <v>135.50028642352493</v>
      </c>
      <c r="E6" s="13">
        <f t="shared" si="2"/>
        <v>0.09452747829037689</v>
      </c>
      <c r="F6" s="14"/>
      <c r="G6" s="5"/>
      <c r="H6" s="3"/>
      <c r="K6" s="4"/>
      <c r="L6" s="5"/>
      <c r="M6" s="5"/>
      <c r="N6" s="3"/>
      <c r="Q6" s="4"/>
      <c r="R6" s="5"/>
      <c r="S6" s="5"/>
      <c r="T6" s="3"/>
      <c r="X6" s="5"/>
      <c r="Y6" s="5"/>
      <c r="Z6" s="3"/>
      <c r="AC6" s="4"/>
      <c r="AD6" s="5"/>
      <c r="AE6" s="5"/>
      <c r="AF6" s="3"/>
      <c r="AI6" s="4"/>
      <c r="AJ6" s="5"/>
    </row>
    <row r="7" spans="1:36" ht="12.75">
      <c r="A7" s="9">
        <f t="shared" si="0"/>
        <v>1963</v>
      </c>
      <c r="B7" s="12">
        <v>23377</v>
      </c>
      <c r="C7" s="9">
        <v>149402</v>
      </c>
      <c r="D7" s="23">
        <f t="shared" si="1"/>
        <v>142.64082489975178</v>
      </c>
      <c r="E7" s="13">
        <f t="shared" si="2"/>
        <v>0.052697589537988865</v>
      </c>
      <c r="F7" s="14"/>
      <c r="G7" s="5"/>
      <c r="H7" s="3"/>
      <c r="K7" s="4"/>
      <c r="L7" s="5"/>
      <c r="M7" s="5"/>
      <c r="N7" s="3"/>
      <c r="Q7" s="4"/>
      <c r="R7" s="5"/>
      <c r="S7" s="5"/>
      <c r="T7" s="3"/>
      <c r="W7" s="4"/>
      <c r="X7" s="5"/>
      <c r="Y7" s="5"/>
      <c r="Z7" s="3"/>
      <c r="AC7" s="4"/>
      <c r="AD7" s="5"/>
      <c r="AE7" s="5"/>
      <c r="AF7" s="3"/>
      <c r="AI7" s="4"/>
      <c r="AJ7" s="5"/>
    </row>
    <row r="8" spans="1:36" ht="12.75">
      <c r="A8" s="9">
        <f t="shared" si="0"/>
        <v>1964</v>
      </c>
      <c r="B8" s="12">
        <v>23743</v>
      </c>
      <c r="C8" s="9">
        <v>158744</v>
      </c>
      <c r="D8" s="23">
        <f t="shared" si="1"/>
        <v>151.56005346572465</v>
      </c>
      <c r="E8" s="13">
        <f t="shared" si="2"/>
        <v>0.06252928340986053</v>
      </c>
      <c r="F8" s="14">
        <f>(D8/D3)^(1/5)-1</f>
        <v>0.08671822356807257</v>
      </c>
      <c r="G8" s="5"/>
      <c r="H8" s="3"/>
      <c r="K8" s="4"/>
      <c r="L8" s="5"/>
      <c r="M8" s="5"/>
      <c r="N8" s="3"/>
      <c r="Q8" s="4"/>
      <c r="R8" s="5"/>
      <c r="S8" s="5"/>
      <c r="T8" s="3"/>
      <c r="W8" s="4"/>
      <c r="X8" s="5"/>
      <c r="Y8" s="5"/>
      <c r="Z8" s="3"/>
      <c r="AC8" s="4"/>
      <c r="AD8" s="5"/>
      <c r="AE8" s="5"/>
      <c r="AF8" s="3"/>
      <c r="AI8" s="4"/>
      <c r="AJ8" s="5"/>
    </row>
    <row r="9" spans="1:36" ht="12.75">
      <c r="A9" s="9">
        <f t="shared" si="0"/>
        <v>1965</v>
      </c>
      <c r="B9" s="12">
        <v>24108</v>
      </c>
      <c r="C9" s="9">
        <v>170247</v>
      </c>
      <c r="D9" s="23">
        <f t="shared" si="1"/>
        <v>162.5424861561963</v>
      </c>
      <c r="E9" s="13">
        <f t="shared" si="2"/>
        <v>0.07246258126291405</v>
      </c>
      <c r="F9" s="14">
        <f aca="true" t="shared" si="3" ref="F9:F46">(D9/D4)^(1/5)-1</f>
        <v>0.07630104774583146</v>
      </c>
      <c r="G9" s="5"/>
      <c r="H9" s="3"/>
      <c r="K9" s="4"/>
      <c r="L9" s="5"/>
      <c r="M9" s="5"/>
      <c r="N9" s="3"/>
      <c r="Q9" s="4"/>
      <c r="R9" s="5"/>
      <c r="S9" s="5"/>
      <c r="T9" s="3"/>
      <c r="W9" s="4"/>
      <c r="X9" s="5"/>
      <c r="Y9" s="5"/>
      <c r="Z9" s="3"/>
      <c r="AC9" s="4"/>
      <c r="AD9" s="5"/>
      <c r="AE9" s="5"/>
      <c r="AF9" s="3"/>
      <c r="AI9" s="4"/>
      <c r="AJ9" s="5"/>
    </row>
    <row r="10" spans="1:36" ht="12.75">
      <c r="A10" s="9">
        <f t="shared" si="0"/>
        <v>1966</v>
      </c>
      <c r="B10" s="12">
        <v>24473</v>
      </c>
      <c r="C10" s="9">
        <v>177636</v>
      </c>
      <c r="D10" s="23">
        <f t="shared" si="1"/>
        <v>169.5970975749475</v>
      </c>
      <c r="E10" s="13">
        <f t="shared" si="2"/>
        <v>0.04340164584397965</v>
      </c>
      <c r="F10" s="14">
        <f t="shared" si="3"/>
        <v>0.0649788287268549</v>
      </c>
      <c r="G10" s="5"/>
      <c r="H10" s="3"/>
      <c r="K10" s="4"/>
      <c r="L10" s="5"/>
      <c r="M10" s="5"/>
      <c r="N10" s="3"/>
      <c r="Q10" s="4"/>
      <c r="R10" s="5"/>
      <c r="S10" s="5"/>
      <c r="T10" s="3"/>
      <c r="W10" s="4"/>
      <c r="X10" s="5"/>
      <c r="Y10" s="5"/>
      <c r="Z10" s="3"/>
      <c r="AC10" s="4"/>
      <c r="AD10" s="5"/>
      <c r="AE10" s="5"/>
      <c r="AF10" s="3"/>
      <c r="AI10" s="4"/>
      <c r="AJ10" s="5"/>
    </row>
    <row r="11" spans="1:36" ht="12.75">
      <c r="A11" s="9">
        <f t="shared" si="0"/>
        <v>1967</v>
      </c>
      <c r="B11" s="12">
        <v>24838</v>
      </c>
      <c r="C11" s="9">
        <v>189355</v>
      </c>
      <c r="D11" s="23">
        <f t="shared" si="1"/>
        <v>180.7857552033607</v>
      </c>
      <c r="E11" s="13">
        <f t="shared" si="2"/>
        <v>0.06597198766015899</v>
      </c>
      <c r="F11" s="14">
        <f t="shared" si="3"/>
        <v>0.059362996328967466</v>
      </c>
      <c r="G11" s="5"/>
      <c r="H11" s="3"/>
      <c r="K11" s="4"/>
      <c r="L11" s="5"/>
      <c r="M11" s="5"/>
      <c r="N11" s="3"/>
      <c r="Q11" s="4"/>
      <c r="R11" s="5"/>
      <c r="S11" s="5"/>
      <c r="T11" s="3"/>
      <c r="W11" s="4"/>
      <c r="X11" s="5"/>
      <c r="Y11" s="5"/>
      <c r="Z11" s="3"/>
      <c r="AC11" s="4"/>
      <c r="AD11" s="5"/>
      <c r="AE11" s="5"/>
      <c r="AF11" s="3"/>
      <c r="AI11" s="4"/>
      <c r="AJ11" s="5"/>
    </row>
    <row r="12" spans="1:36" ht="12.75">
      <c r="A12" s="9">
        <f t="shared" si="0"/>
        <v>1968</v>
      </c>
      <c r="B12" s="12">
        <v>25204</v>
      </c>
      <c r="C12" s="9">
        <v>206222</v>
      </c>
      <c r="D12" s="23">
        <f t="shared" si="1"/>
        <v>196.8894405193813</v>
      </c>
      <c r="E12" s="13">
        <f t="shared" si="2"/>
        <v>0.08907607404082274</v>
      </c>
      <c r="F12" s="14">
        <f t="shared" si="3"/>
        <v>0.06658560163956495</v>
      </c>
      <c r="G12" s="5"/>
      <c r="H12" s="3"/>
      <c r="K12" s="4"/>
      <c r="L12" s="5"/>
      <c r="M12" s="5"/>
      <c r="N12" s="3"/>
      <c r="Q12" s="4"/>
      <c r="R12" s="5"/>
      <c r="S12" s="5"/>
      <c r="T12" s="3"/>
      <c r="W12" s="4"/>
      <c r="X12" s="5"/>
      <c r="Y12" s="5"/>
      <c r="Z12" s="3"/>
      <c r="AC12" s="4"/>
      <c r="AD12" s="5"/>
      <c r="AE12" s="5"/>
      <c r="AF12" s="3"/>
      <c r="AI12" s="4"/>
      <c r="AJ12" s="5"/>
    </row>
    <row r="13" spans="1:36" ht="12.75">
      <c r="A13" s="9">
        <f t="shared" si="0"/>
        <v>1969</v>
      </c>
      <c r="B13" s="12">
        <v>25569</v>
      </c>
      <c r="C13" s="9">
        <v>214977</v>
      </c>
      <c r="D13" s="23">
        <f t="shared" si="1"/>
        <v>205.2482337215963</v>
      </c>
      <c r="E13" s="13">
        <f t="shared" si="2"/>
        <v>0.04245424833431932</v>
      </c>
      <c r="F13" s="14">
        <f t="shared" si="3"/>
        <v>0.06252445792563233</v>
      </c>
      <c r="G13" s="5"/>
      <c r="H13" s="3"/>
      <c r="K13" s="4"/>
      <c r="L13" s="5"/>
      <c r="M13" s="5"/>
      <c r="N13" s="3"/>
      <c r="Q13" s="4"/>
      <c r="R13" s="5"/>
      <c r="S13" s="5"/>
      <c r="T13" s="3"/>
      <c r="W13" s="4"/>
      <c r="X13" s="5"/>
      <c r="Y13" s="5"/>
      <c r="Z13" s="3"/>
      <c r="AC13" s="4"/>
      <c r="AD13" s="5"/>
      <c r="AE13" s="5"/>
      <c r="AF13" s="3"/>
      <c r="AI13" s="4"/>
      <c r="AJ13" s="5"/>
    </row>
    <row r="14" spans="1:36" ht="12.75">
      <c r="A14" s="9">
        <f t="shared" si="0"/>
        <v>1970</v>
      </c>
      <c r="B14" s="12">
        <v>25934</v>
      </c>
      <c r="C14" s="9">
        <v>224966</v>
      </c>
      <c r="D14" s="23">
        <f t="shared" si="1"/>
        <v>214.78518235631083</v>
      </c>
      <c r="E14" s="13">
        <f t="shared" si="2"/>
        <v>0.04646543583732199</v>
      </c>
      <c r="F14" s="14">
        <f t="shared" si="3"/>
        <v>0.0573225233021335</v>
      </c>
      <c r="G14" s="5"/>
      <c r="H14" s="3"/>
      <c r="K14" s="4"/>
      <c r="L14" s="5"/>
      <c r="M14" s="5"/>
      <c r="N14" s="3"/>
      <c r="Q14" s="4"/>
      <c r="R14" s="5"/>
      <c r="S14" s="5"/>
      <c r="T14" s="3"/>
      <c r="W14" s="4"/>
      <c r="X14" s="5"/>
      <c r="Y14" s="5"/>
      <c r="Z14" s="3"/>
      <c r="AC14" s="4"/>
      <c r="AD14" s="5"/>
      <c r="AE14" s="5"/>
      <c r="AF14" s="3"/>
      <c r="AI14" s="4"/>
      <c r="AJ14" s="5"/>
    </row>
    <row r="15" spans="1:36" ht="12.75">
      <c r="A15" s="9">
        <f t="shared" si="0"/>
        <v>1971</v>
      </c>
      <c r="B15" s="12">
        <v>26299</v>
      </c>
      <c r="C15" s="9">
        <v>243299</v>
      </c>
      <c r="D15" s="23">
        <f t="shared" si="1"/>
        <v>232.28852396410153</v>
      </c>
      <c r="E15" s="13">
        <f t="shared" si="2"/>
        <v>0.08149231439417504</v>
      </c>
      <c r="F15" s="14">
        <f t="shared" si="3"/>
        <v>0.06493197659734484</v>
      </c>
      <c r="G15" s="5"/>
      <c r="H15" s="3"/>
      <c r="K15" s="4"/>
      <c r="L15" s="5"/>
      <c r="M15" s="5"/>
      <c r="N15" s="3"/>
      <c r="Q15" s="4"/>
      <c r="R15" s="5"/>
      <c r="S15" s="5"/>
      <c r="T15" s="3"/>
      <c r="W15" s="4"/>
      <c r="X15" s="5"/>
      <c r="Y15" s="5"/>
      <c r="Z15" s="3"/>
      <c r="AC15" s="4"/>
      <c r="AD15" s="5"/>
      <c r="AE15" s="5"/>
      <c r="AF15" s="3"/>
      <c r="AI15" s="4"/>
      <c r="AJ15" s="5"/>
    </row>
    <row r="16" spans="1:36" ht="12.75">
      <c r="A16" s="9">
        <f t="shared" si="0"/>
        <v>1972</v>
      </c>
      <c r="B16" s="12">
        <v>26665</v>
      </c>
      <c r="C16" s="9">
        <v>262265</v>
      </c>
      <c r="D16" s="23">
        <f t="shared" si="1"/>
        <v>250.396219209471</v>
      </c>
      <c r="E16" s="13">
        <f t="shared" si="2"/>
        <v>0.07795346466693243</v>
      </c>
      <c r="F16" s="14">
        <f t="shared" si="3"/>
        <v>0.06731524289408064</v>
      </c>
      <c r="G16" s="5"/>
      <c r="H16" s="3"/>
      <c r="K16" s="4"/>
      <c r="L16" s="5"/>
      <c r="M16" s="5"/>
      <c r="N16" s="3"/>
      <c r="Q16" s="4"/>
      <c r="R16" s="5"/>
      <c r="S16" s="5"/>
      <c r="T16" s="3"/>
      <c r="W16" s="4"/>
      <c r="X16" s="5"/>
      <c r="Y16" s="5"/>
      <c r="Z16" s="3"/>
      <c r="AC16" s="4"/>
      <c r="AD16" s="5"/>
      <c r="AE16" s="5"/>
      <c r="AF16" s="3"/>
      <c r="AI16" s="4"/>
      <c r="AJ16" s="5"/>
    </row>
    <row r="17" spans="1:36" ht="12.75">
      <c r="A17" s="9">
        <f t="shared" si="0"/>
        <v>1973</v>
      </c>
      <c r="B17" s="12">
        <v>27030</v>
      </c>
      <c r="C17" s="9">
        <v>276995</v>
      </c>
      <c r="D17" s="23">
        <f t="shared" si="1"/>
        <v>264.45961428298637</v>
      </c>
      <c r="E17" s="13">
        <f t="shared" si="2"/>
        <v>0.056164566373705815</v>
      </c>
      <c r="F17" s="14">
        <f t="shared" si="3"/>
        <v>0.06078504172487653</v>
      </c>
      <c r="G17" s="5"/>
      <c r="H17" s="3"/>
      <c r="K17" s="4"/>
      <c r="L17" s="5"/>
      <c r="M17" s="5"/>
      <c r="N17" s="3"/>
      <c r="Q17" s="4"/>
      <c r="R17" s="5"/>
      <c r="S17" s="5"/>
      <c r="T17" s="3"/>
      <c r="W17" s="4"/>
      <c r="X17" s="5"/>
      <c r="Y17" s="5"/>
      <c r="Z17" s="3"/>
      <c r="AC17" s="4"/>
      <c r="AD17" s="5"/>
      <c r="AE17" s="5"/>
      <c r="AF17" s="3"/>
      <c r="AI17" s="4"/>
      <c r="AJ17" s="5"/>
    </row>
    <row r="18" spans="1:36" ht="12.75">
      <c r="A18" s="9">
        <f t="shared" si="0"/>
        <v>1974</v>
      </c>
      <c r="B18" s="12">
        <v>27395</v>
      </c>
      <c r="C18" s="9">
        <v>278496</v>
      </c>
      <c r="D18" s="23">
        <f t="shared" si="1"/>
        <v>265.89268665266366</v>
      </c>
      <c r="E18" s="13">
        <f t="shared" si="2"/>
        <v>0.005418870376721507</v>
      </c>
      <c r="F18" s="14">
        <f t="shared" si="3"/>
        <v>0.053138264857035766</v>
      </c>
      <c r="G18" s="5"/>
      <c r="H18" s="3"/>
      <c r="K18" s="4"/>
      <c r="L18" s="5"/>
      <c r="M18" s="5"/>
      <c r="N18" s="3"/>
      <c r="Q18" s="4"/>
      <c r="R18" s="5"/>
      <c r="S18" s="5"/>
      <c r="T18" s="3"/>
      <c r="W18" s="4"/>
      <c r="X18" s="5"/>
      <c r="Y18" s="5"/>
      <c r="Z18" s="3"/>
      <c r="AC18" s="4"/>
      <c r="AD18" s="5"/>
      <c r="AE18" s="5"/>
      <c r="AF18" s="3"/>
      <c r="AI18" s="4"/>
      <c r="AJ18" s="5"/>
    </row>
    <row r="19" spans="1:36" ht="12.75">
      <c r="A19" s="9">
        <f t="shared" si="0"/>
        <v>1975</v>
      </c>
      <c r="B19" s="12">
        <v>27760</v>
      </c>
      <c r="C19" s="9">
        <v>287698</v>
      </c>
      <c r="D19" s="23">
        <f t="shared" si="1"/>
        <v>274.67825090700774</v>
      </c>
      <c r="E19" s="13">
        <f t="shared" si="2"/>
        <v>0.03304176720671026</v>
      </c>
      <c r="F19" s="14">
        <f t="shared" si="3"/>
        <v>0.05042244080473224</v>
      </c>
      <c r="G19" s="5"/>
      <c r="H19" s="3"/>
      <c r="K19" s="4"/>
      <c r="L19" s="5"/>
      <c r="M19" s="5"/>
      <c r="N19" s="3"/>
      <c r="Q19" s="4"/>
      <c r="R19" s="5"/>
      <c r="S19" s="5"/>
      <c r="T19" s="3"/>
      <c r="W19" s="4"/>
      <c r="X19" s="5"/>
      <c r="Y19" s="5"/>
      <c r="Z19" s="3"/>
      <c r="AC19" s="4"/>
      <c r="AD19" s="5"/>
      <c r="AE19" s="5"/>
      <c r="AF19" s="3"/>
      <c r="AI19" s="4"/>
      <c r="AJ19" s="5"/>
    </row>
    <row r="20" spans="1:36" ht="12.75">
      <c r="A20" s="9">
        <f t="shared" si="0"/>
        <v>1976</v>
      </c>
      <c r="B20" s="12">
        <v>28126</v>
      </c>
      <c r="C20" s="9">
        <v>295867</v>
      </c>
      <c r="D20" s="23">
        <f t="shared" si="1"/>
        <v>282.47756349054794</v>
      </c>
      <c r="E20" s="13">
        <f t="shared" si="2"/>
        <v>0.028394357972596262</v>
      </c>
      <c r="F20" s="14">
        <f t="shared" si="3"/>
        <v>0.03989919220060889</v>
      </c>
      <c r="G20" s="5"/>
      <c r="H20" s="3"/>
      <c r="K20" s="4"/>
      <c r="L20" s="5"/>
      <c r="M20" s="5"/>
      <c r="N20" s="3"/>
      <c r="Q20" s="4"/>
      <c r="R20" s="5"/>
      <c r="S20" s="5"/>
      <c r="T20" s="3"/>
      <c r="W20" s="4"/>
      <c r="X20" s="5"/>
      <c r="Y20" s="5"/>
      <c r="Z20" s="3"/>
      <c r="AC20" s="4"/>
      <c r="AD20" s="5"/>
      <c r="AE20" s="5"/>
      <c r="AF20" s="3"/>
      <c r="AI20" s="4"/>
      <c r="AJ20" s="5"/>
    </row>
    <row r="21" spans="1:36" ht="12.75">
      <c r="A21" s="9">
        <f t="shared" si="0"/>
        <v>1977</v>
      </c>
      <c r="B21" s="12">
        <v>28491</v>
      </c>
      <c r="C21" s="9">
        <v>300196</v>
      </c>
      <c r="D21" s="23">
        <f t="shared" si="1"/>
        <v>286.61065495512685</v>
      </c>
      <c r="E21" s="13">
        <f t="shared" si="2"/>
        <v>0.014631574322246044</v>
      </c>
      <c r="F21" s="14">
        <f t="shared" si="3"/>
        <v>0.027384271948360128</v>
      </c>
      <c r="G21" s="5"/>
      <c r="H21" s="3"/>
      <c r="K21" s="4"/>
      <c r="L21" s="5"/>
      <c r="M21" s="5"/>
      <c r="N21" s="3"/>
      <c r="Q21" s="4"/>
      <c r="R21" s="5"/>
      <c r="S21" s="5"/>
      <c r="T21" s="3"/>
      <c r="W21" s="4"/>
      <c r="X21" s="5"/>
      <c r="Y21" s="5"/>
      <c r="Z21" s="3"/>
      <c r="AC21" s="4"/>
      <c r="AD21" s="5"/>
      <c r="AE21" s="5"/>
      <c r="AF21" s="3"/>
      <c r="AI21" s="4"/>
      <c r="AJ21" s="5"/>
    </row>
    <row r="22" spans="1:36" ht="12.75">
      <c r="A22" s="9">
        <f t="shared" si="0"/>
        <v>1978</v>
      </c>
      <c r="B22" s="12">
        <v>28856</v>
      </c>
      <c r="C22" s="9">
        <v>300326</v>
      </c>
      <c r="D22" s="23">
        <f t="shared" si="1"/>
        <v>286.734771815925</v>
      </c>
      <c r="E22" s="13">
        <f t="shared" si="2"/>
        <v>0.0004330504070673147</v>
      </c>
      <c r="F22" s="14">
        <f t="shared" si="3"/>
        <v>0.016305323400902738</v>
      </c>
      <c r="G22" s="5"/>
      <c r="H22" s="3"/>
      <c r="K22" s="4"/>
      <c r="L22" s="5"/>
      <c r="M22" s="5"/>
      <c r="N22" s="3"/>
      <c r="Q22" s="4"/>
      <c r="R22" s="5"/>
      <c r="S22" s="5"/>
      <c r="T22" s="3"/>
      <c r="W22" s="4"/>
      <c r="X22" s="5"/>
      <c r="Y22" s="5"/>
      <c r="Z22" s="3"/>
      <c r="AC22" s="4"/>
      <c r="AD22" s="5"/>
      <c r="AE22" s="5"/>
      <c r="AF22" s="3"/>
      <c r="AI22" s="4"/>
      <c r="AJ22" s="5"/>
    </row>
    <row r="23" spans="1:36" ht="12.75">
      <c r="A23" s="9">
        <f t="shared" si="0"/>
        <v>1979</v>
      </c>
      <c r="B23" s="12">
        <v>29221</v>
      </c>
      <c r="C23" s="9">
        <v>304225</v>
      </c>
      <c r="D23" s="23">
        <f t="shared" si="1"/>
        <v>290.45732289478696</v>
      </c>
      <c r="E23" s="13">
        <f t="shared" si="2"/>
        <v>0.012982558952604917</v>
      </c>
      <c r="F23" s="14">
        <f t="shared" si="3"/>
        <v>0.017829859993401254</v>
      </c>
      <c r="G23" s="5"/>
      <c r="H23" s="3"/>
      <c r="K23" s="4"/>
      <c r="L23" s="5"/>
      <c r="M23" s="5"/>
      <c r="N23" s="3"/>
      <c r="Q23" s="4"/>
      <c r="R23" s="5"/>
      <c r="S23" s="5"/>
      <c r="T23" s="3"/>
      <c r="W23" s="4"/>
      <c r="X23" s="5"/>
      <c r="Y23" s="5"/>
      <c r="Z23" s="3"/>
      <c r="AC23" s="4"/>
      <c r="AD23" s="5"/>
      <c r="AE23" s="5"/>
      <c r="AF23" s="3"/>
      <c r="AI23" s="4"/>
      <c r="AJ23" s="5"/>
    </row>
    <row r="24" spans="1:36" ht="12.75">
      <c r="A24" s="9">
        <f t="shared" si="0"/>
        <v>1980</v>
      </c>
      <c r="B24" s="12">
        <v>29587</v>
      </c>
      <c r="C24" s="9">
        <v>303820</v>
      </c>
      <c r="D24" s="23">
        <f t="shared" si="1"/>
        <v>290.0706511361465</v>
      </c>
      <c r="E24" s="13">
        <f t="shared" si="2"/>
        <v>-0.0013312515408003822</v>
      </c>
      <c r="F24" s="14">
        <f t="shared" si="3"/>
        <v>0.01096449465535776</v>
      </c>
      <c r="G24" s="5"/>
      <c r="H24" s="3"/>
      <c r="K24" s="4"/>
      <c r="L24" s="5"/>
      <c r="M24" s="5"/>
      <c r="N24" s="3"/>
      <c r="Q24" s="4"/>
      <c r="R24" s="5"/>
      <c r="S24" s="5"/>
      <c r="T24" s="3"/>
      <c r="W24" s="4"/>
      <c r="X24" s="5"/>
      <c r="Y24" s="5"/>
      <c r="Z24" s="3"/>
      <c r="AC24" s="4"/>
      <c r="AD24" s="5"/>
      <c r="AE24" s="5"/>
      <c r="AF24" s="3"/>
      <c r="AI24" s="4"/>
      <c r="AJ24" s="5"/>
    </row>
    <row r="25" spans="1:36" ht="12.75">
      <c r="A25" s="9">
        <f t="shared" si="0"/>
        <v>1981</v>
      </c>
      <c r="B25" s="12">
        <v>29952</v>
      </c>
      <c r="C25" s="9">
        <v>307606</v>
      </c>
      <c r="D25" s="23">
        <f t="shared" si="1"/>
        <v>293.6853160206224</v>
      </c>
      <c r="E25" s="13">
        <f t="shared" si="2"/>
        <v>0.012461325785004362</v>
      </c>
      <c r="F25" s="14">
        <f t="shared" si="3"/>
        <v>0.007812300868246469</v>
      </c>
      <c r="G25" s="5"/>
      <c r="H25" s="3"/>
      <c r="K25" s="4"/>
      <c r="L25" s="5"/>
      <c r="M25" s="5"/>
      <c r="N25" s="3"/>
      <c r="Q25" s="4"/>
      <c r="R25" s="5"/>
      <c r="S25" s="5"/>
      <c r="T25" s="3"/>
      <c r="W25" s="4"/>
      <c r="X25" s="5"/>
      <c r="Y25" s="5"/>
      <c r="Z25" s="3"/>
      <c r="AC25" s="4"/>
      <c r="AD25" s="5"/>
      <c r="AE25" s="5"/>
      <c r="AF25" s="3"/>
      <c r="AI25" s="4"/>
      <c r="AJ25" s="5"/>
    </row>
    <row r="26" spans="1:36" ht="12.75">
      <c r="A26" s="9">
        <f t="shared" si="0"/>
        <v>1982</v>
      </c>
      <c r="B26" s="12">
        <v>30317</v>
      </c>
      <c r="C26" s="9">
        <v>313054</v>
      </c>
      <c r="D26" s="23">
        <f t="shared" si="1"/>
        <v>298.88676723314865</v>
      </c>
      <c r="E26" s="13">
        <f t="shared" si="2"/>
        <v>0.017710967926503285</v>
      </c>
      <c r="F26" s="14">
        <f t="shared" si="3"/>
        <v>0.008423299008886609</v>
      </c>
      <c r="G26" s="5"/>
      <c r="H26" s="3"/>
      <c r="K26" s="4"/>
      <c r="L26" s="5"/>
      <c r="M26" s="5"/>
      <c r="N26" s="3"/>
      <c r="Q26" s="4"/>
      <c r="R26" s="5"/>
      <c r="S26" s="5"/>
      <c r="T26" s="3"/>
      <c r="W26" s="4"/>
      <c r="X26" s="5"/>
      <c r="Y26" s="5"/>
      <c r="Z26" s="3"/>
      <c r="AC26" s="4"/>
      <c r="AD26" s="5"/>
      <c r="AE26" s="5"/>
      <c r="AF26" s="3"/>
      <c r="AI26" s="4"/>
      <c r="AJ26" s="5"/>
    </row>
    <row r="27" spans="1:36" ht="12.75">
      <c r="A27" s="9">
        <f t="shared" si="0"/>
        <v>1983</v>
      </c>
      <c r="B27" s="12">
        <v>30682</v>
      </c>
      <c r="C27" s="9">
        <v>318634</v>
      </c>
      <c r="D27" s="23">
        <f t="shared" si="1"/>
        <v>304.2142447966392</v>
      </c>
      <c r="E27" s="13">
        <f t="shared" si="2"/>
        <v>0.017824400902080928</v>
      </c>
      <c r="F27" s="14">
        <f t="shared" si="3"/>
        <v>0.011905221128587051</v>
      </c>
      <c r="G27" s="5"/>
      <c r="H27" s="3"/>
      <c r="K27" s="4"/>
      <c r="L27" s="5"/>
      <c r="M27" s="5"/>
      <c r="N27" s="3"/>
      <c r="Q27" s="4"/>
      <c r="R27" s="5"/>
      <c r="S27" s="5"/>
      <c r="T27" s="3"/>
      <c r="W27" s="4"/>
      <c r="X27" s="5"/>
      <c r="Y27" s="5"/>
      <c r="Z27" s="3"/>
      <c r="AC27" s="4"/>
      <c r="AD27" s="5"/>
      <c r="AE27" s="5"/>
      <c r="AF27" s="3"/>
      <c r="AI27" s="4"/>
      <c r="AJ27" s="5"/>
    </row>
    <row r="28" spans="1:36" ht="12.75">
      <c r="A28" s="9">
        <f t="shared" si="0"/>
        <v>1984</v>
      </c>
      <c r="B28" s="12">
        <v>31048</v>
      </c>
      <c r="C28" s="9">
        <v>326031</v>
      </c>
      <c r="D28" s="23">
        <f t="shared" si="1"/>
        <v>311.27649417605494</v>
      </c>
      <c r="E28" s="13">
        <f t="shared" si="2"/>
        <v>0.023214722848158287</v>
      </c>
      <c r="F28" s="14">
        <f t="shared" si="3"/>
        <v>0.013941267536144109</v>
      </c>
      <c r="G28" s="5"/>
      <c r="H28" s="3"/>
      <c r="K28" s="4"/>
      <c r="L28" s="5"/>
      <c r="M28" s="5"/>
      <c r="N28" s="3"/>
      <c r="Q28" s="4"/>
      <c r="R28" s="5"/>
      <c r="S28" s="5"/>
      <c r="T28" s="3"/>
      <c r="W28" s="4"/>
      <c r="X28" s="5"/>
      <c r="Y28" s="5"/>
      <c r="Z28" s="3"/>
      <c r="AC28" s="4"/>
      <c r="AD28" s="5"/>
      <c r="AE28" s="5"/>
      <c r="AF28" s="3"/>
      <c r="AI28" s="4"/>
      <c r="AJ28" s="5"/>
    </row>
    <row r="29" spans="1:36" ht="12.75">
      <c r="A29" s="9">
        <f t="shared" si="0"/>
        <v>1985</v>
      </c>
      <c r="B29" s="12">
        <v>31413</v>
      </c>
      <c r="C29" s="9">
        <v>336641</v>
      </c>
      <c r="D29" s="23">
        <f t="shared" si="1"/>
        <v>321.4063395073515</v>
      </c>
      <c r="E29" s="13">
        <f t="shared" si="2"/>
        <v>0.03254291769801032</v>
      </c>
      <c r="F29" s="14">
        <f t="shared" si="3"/>
        <v>0.020728238611602556</v>
      </c>
      <c r="G29" s="5"/>
      <c r="H29" s="3"/>
      <c r="K29" s="4"/>
      <c r="L29" s="5"/>
      <c r="M29" s="5"/>
      <c r="N29" s="3"/>
      <c r="Q29" s="4"/>
      <c r="R29" s="5"/>
      <c r="S29" s="5"/>
      <c r="T29" s="3"/>
      <c r="W29" s="4"/>
      <c r="X29" s="5"/>
      <c r="Y29" s="5"/>
      <c r="Z29" s="3"/>
      <c r="AC29" s="4"/>
      <c r="AD29" s="5"/>
      <c r="AE29" s="5"/>
      <c r="AF29" s="3"/>
      <c r="AI29" s="4"/>
      <c r="AJ29" s="5"/>
    </row>
    <row r="30" spans="1:36" ht="12.75">
      <c r="A30" s="9">
        <f t="shared" si="0"/>
        <v>1986</v>
      </c>
      <c r="B30" s="12">
        <v>31778</v>
      </c>
      <c r="C30" s="9">
        <v>355316</v>
      </c>
      <c r="D30" s="23">
        <f t="shared" si="1"/>
        <v>339.2362039335497</v>
      </c>
      <c r="E30" s="13">
        <f t="shared" si="2"/>
        <v>0.055474526275765434</v>
      </c>
      <c r="F30" s="14">
        <f t="shared" si="3"/>
        <v>0.02925738649011378</v>
      </c>
      <c r="G30" s="5"/>
      <c r="H30" s="3"/>
      <c r="K30" s="4"/>
      <c r="L30" s="5"/>
      <c r="M30" s="5"/>
      <c r="N30" s="3"/>
      <c r="Q30" s="4"/>
      <c r="R30" s="5"/>
      <c r="S30" s="5"/>
      <c r="T30" s="3"/>
      <c r="W30" s="4"/>
      <c r="X30" s="5"/>
      <c r="Y30" s="5"/>
      <c r="Z30" s="3"/>
      <c r="AC30" s="4"/>
      <c r="AD30" s="5"/>
      <c r="AE30" s="5"/>
      <c r="AF30" s="3"/>
      <c r="AI30" s="4"/>
      <c r="AJ30" s="5"/>
    </row>
    <row r="31" spans="1:36" ht="12.75">
      <c r="A31" s="9">
        <f t="shared" si="0"/>
        <v>1987</v>
      </c>
      <c r="B31" s="12">
        <v>32143</v>
      </c>
      <c r="C31" s="9">
        <v>373415</v>
      </c>
      <c r="D31" s="23">
        <f t="shared" si="1"/>
        <v>356.5161351919037</v>
      </c>
      <c r="E31" s="13">
        <f t="shared" si="2"/>
        <v>0.05093775681365309</v>
      </c>
      <c r="F31" s="14">
        <f t="shared" si="3"/>
        <v>0.03589205087944958</v>
      </c>
      <c r="G31" s="5"/>
      <c r="H31" s="3"/>
      <c r="K31" s="4"/>
      <c r="L31" s="5"/>
      <c r="M31" s="5"/>
      <c r="N31" s="3"/>
      <c r="Q31" s="4"/>
      <c r="R31" s="5"/>
      <c r="S31" s="5"/>
      <c r="T31" s="3"/>
      <c r="W31" s="4"/>
      <c r="X31" s="5"/>
      <c r="Y31" s="5"/>
      <c r="Z31" s="3"/>
      <c r="AC31" s="4"/>
      <c r="AD31" s="5"/>
      <c r="AE31" s="5"/>
      <c r="AF31" s="3"/>
      <c r="AI31" s="4"/>
      <c r="AJ31" s="5"/>
    </row>
    <row r="32" spans="1:36" ht="12.75">
      <c r="A32" s="9">
        <f t="shared" si="0"/>
        <v>1988</v>
      </c>
      <c r="B32" s="12">
        <v>32509</v>
      </c>
      <c r="C32" s="9">
        <v>391444</v>
      </c>
      <c r="D32" s="23">
        <f t="shared" si="1"/>
        <v>373.72923429444324</v>
      </c>
      <c r="E32" s="13">
        <f t="shared" si="2"/>
        <v>0.04828140272886716</v>
      </c>
      <c r="F32" s="14">
        <f t="shared" si="3"/>
        <v>0.04201868120265306</v>
      </c>
      <c r="G32" s="5"/>
      <c r="H32" s="3"/>
      <c r="K32" s="4"/>
      <c r="L32" s="5"/>
      <c r="M32" s="5"/>
      <c r="N32" s="3"/>
      <c r="Q32" s="4"/>
      <c r="R32" s="5"/>
      <c r="S32" s="5"/>
      <c r="T32" s="3"/>
      <c r="W32" s="4"/>
      <c r="X32" s="5"/>
      <c r="Y32" s="5"/>
      <c r="Z32" s="3"/>
      <c r="AC32" s="4"/>
      <c r="AD32" s="5"/>
      <c r="AE32" s="5"/>
      <c r="AF32" s="3"/>
      <c r="AI32" s="4"/>
      <c r="AJ32" s="5"/>
    </row>
    <row r="33" spans="1:36" ht="12.75">
      <c r="A33" s="9">
        <f t="shared" si="0"/>
        <v>1989</v>
      </c>
      <c r="B33" s="12">
        <v>32874</v>
      </c>
      <c r="C33" s="9">
        <v>406251</v>
      </c>
      <c r="D33" s="23">
        <f t="shared" si="1"/>
        <v>387.86614473935447</v>
      </c>
      <c r="E33" s="13">
        <f t="shared" si="2"/>
        <v>0.03782661121386455</v>
      </c>
      <c r="F33" s="14">
        <f t="shared" si="3"/>
        <v>0.04497790877157781</v>
      </c>
      <c r="G33" s="5"/>
      <c r="H33" s="3"/>
      <c r="K33" s="4"/>
      <c r="L33" s="5"/>
      <c r="M33" s="5"/>
      <c r="N33" s="3"/>
      <c r="Q33" s="4"/>
      <c r="R33" s="5"/>
      <c r="S33" s="5"/>
      <c r="T33" s="3"/>
      <c r="W33" s="4"/>
      <c r="X33" s="5"/>
      <c r="Y33" s="5"/>
      <c r="Z33" s="3"/>
      <c r="AC33" s="4"/>
      <c r="AD33" s="5"/>
      <c r="AE33" s="5"/>
      <c r="AF33" s="3"/>
      <c r="AI33" s="4"/>
      <c r="AJ33" s="5"/>
    </row>
    <row r="34" spans="1:36" ht="12.75">
      <c r="A34" s="9">
        <f t="shared" si="0"/>
        <v>1990</v>
      </c>
      <c r="B34" s="12">
        <v>33239</v>
      </c>
      <c r="C34" s="9">
        <v>416584</v>
      </c>
      <c r="D34" s="23">
        <f t="shared" si="1"/>
        <v>397.7315256826426</v>
      </c>
      <c r="E34" s="13">
        <f t="shared" si="2"/>
        <v>0.0254350143138109</v>
      </c>
      <c r="F34" s="14">
        <f t="shared" si="3"/>
        <v>0.04353522991259773</v>
      </c>
      <c r="G34" s="5"/>
      <c r="H34" s="3"/>
      <c r="K34" s="4"/>
      <c r="L34" s="5"/>
      <c r="M34" s="5"/>
      <c r="N34" s="3"/>
      <c r="Q34" s="4"/>
      <c r="R34" s="5"/>
      <c r="S34" s="5"/>
      <c r="T34" s="3"/>
      <c r="W34" s="4"/>
      <c r="X34" s="5"/>
      <c r="Y34" s="5"/>
      <c r="Z34" s="3"/>
      <c r="AC34" s="4"/>
      <c r="AD34" s="5"/>
      <c r="AE34" s="5"/>
      <c r="AF34" s="3"/>
      <c r="AI34" s="4"/>
      <c r="AJ34" s="5"/>
    </row>
    <row r="35" spans="1:36" ht="12.75">
      <c r="A35" s="9">
        <f t="shared" si="0"/>
        <v>1991</v>
      </c>
      <c r="B35" s="12">
        <v>33604</v>
      </c>
      <c r="C35" s="9">
        <v>420456</v>
      </c>
      <c r="D35" s="23">
        <f t="shared" si="1"/>
        <v>401.4282986442619</v>
      </c>
      <c r="E35" s="13">
        <f t="shared" si="2"/>
        <v>0.009294644057381118</v>
      </c>
      <c r="F35" s="14">
        <f t="shared" si="3"/>
        <v>0.03423958937973359</v>
      </c>
      <c r="G35" s="5"/>
      <c r="H35" s="3"/>
      <c r="K35" s="4"/>
      <c r="L35" s="5"/>
      <c r="M35" s="5"/>
      <c r="N35" s="3"/>
      <c r="Q35" s="4"/>
      <c r="R35" s="5"/>
      <c r="S35" s="5"/>
      <c r="T35" s="3"/>
      <c r="W35" s="4"/>
      <c r="X35" s="5"/>
      <c r="Y35" s="5"/>
      <c r="Z35" s="3"/>
      <c r="AC35" s="4"/>
      <c r="AD35" s="5"/>
      <c r="AE35" s="5"/>
      <c r="AF35" s="3"/>
      <c r="AI35" s="4"/>
      <c r="AJ35" s="5"/>
    </row>
    <row r="36" spans="1:36" ht="12.75">
      <c r="A36" s="9">
        <f t="shared" si="0"/>
        <v>1992</v>
      </c>
      <c r="B36" s="12">
        <v>33970</v>
      </c>
      <c r="C36" s="9">
        <v>416126</v>
      </c>
      <c r="D36" s="23">
        <f t="shared" si="1"/>
        <v>397.29425243459985</v>
      </c>
      <c r="E36" s="13">
        <f t="shared" si="2"/>
        <v>-0.01029834275167918</v>
      </c>
      <c r="F36" s="14">
        <f t="shared" si="3"/>
        <v>0.02189581004231056</v>
      </c>
      <c r="G36" s="5"/>
      <c r="H36" s="3"/>
      <c r="K36" s="4"/>
      <c r="L36" s="5"/>
      <c r="M36" s="5"/>
      <c r="N36" s="3"/>
      <c r="Q36" s="4"/>
      <c r="R36" s="5"/>
      <c r="S36" s="5"/>
      <c r="T36" s="3"/>
      <c r="W36" s="4"/>
      <c r="X36" s="5"/>
      <c r="Y36" s="5"/>
      <c r="Z36" s="3"/>
      <c r="AC36" s="4"/>
      <c r="AD36" s="5"/>
      <c r="AE36" s="5"/>
      <c r="AF36" s="3"/>
      <c r="AI36" s="4"/>
      <c r="AJ36" s="5"/>
    </row>
    <row r="37" spans="1:36" ht="12.75">
      <c r="A37" s="9">
        <f t="shared" si="0"/>
        <v>1993</v>
      </c>
      <c r="B37" s="12">
        <v>34335</v>
      </c>
      <c r="C37" s="9">
        <v>426038</v>
      </c>
      <c r="D37" s="23">
        <f t="shared" si="1"/>
        <v>406.7576856979186</v>
      </c>
      <c r="E37" s="13">
        <f t="shared" si="2"/>
        <v>0.023819708453689525</v>
      </c>
      <c r="F37" s="14">
        <f t="shared" si="3"/>
        <v>0.017081463585201906</v>
      </c>
      <c r="G37" s="5"/>
      <c r="H37" s="3"/>
      <c r="K37" s="4"/>
      <c r="L37" s="5"/>
      <c r="M37" s="5"/>
      <c r="N37" s="3"/>
      <c r="Q37" s="4"/>
      <c r="R37" s="5"/>
      <c r="S37" s="5"/>
      <c r="T37" s="3"/>
      <c r="W37" s="4"/>
      <c r="X37" s="5"/>
      <c r="Y37" s="5"/>
      <c r="Z37" s="3"/>
      <c r="AC37" s="4"/>
      <c r="AD37" s="5"/>
      <c r="AE37" s="5"/>
      <c r="AF37" s="3"/>
      <c r="AI37" s="4"/>
      <c r="AJ37" s="5"/>
    </row>
    <row r="38" spans="1:36" ht="12.75">
      <c r="A38" s="9">
        <f t="shared" si="0"/>
        <v>1994</v>
      </c>
      <c r="B38" s="12">
        <v>34700</v>
      </c>
      <c r="C38" s="9">
        <v>437784</v>
      </c>
      <c r="D38" s="23">
        <f t="shared" si="1"/>
        <v>417.97212144357445</v>
      </c>
      <c r="E38" s="13">
        <f t="shared" si="2"/>
        <v>0.027570310629568162</v>
      </c>
      <c r="F38" s="14">
        <f t="shared" si="3"/>
        <v>0.015063212190415287</v>
      </c>
      <c r="G38" s="5"/>
      <c r="H38" s="3"/>
      <c r="K38" s="4"/>
      <c r="L38" s="5"/>
      <c r="M38" s="5"/>
      <c r="N38" s="3"/>
      <c r="Q38" s="4"/>
      <c r="R38" s="5"/>
      <c r="S38" s="5"/>
      <c r="T38" s="3"/>
      <c r="W38" s="4"/>
      <c r="X38" s="5"/>
      <c r="Y38" s="5"/>
      <c r="Z38" s="3"/>
      <c r="AC38" s="4"/>
      <c r="AD38" s="5"/>
      <c r="AE38" s="5"/>
      <c r="AF38" s="3"/>
      <c r="AI38" s="4"/>
      <c r="AJ38" s="5"/>
    </row>
    <row r="39" spans="1:36" ht="12.75">
      <c r="A39" s="9">
        <f t="shared" si="0"/>
        <v>1995</v>
      </c>
      <c r="B39" s="12">
        <v>35065</v>
      </c>
      <c r="C39" s="9">
        <v>448456</v>
      </c>
      <c r="D39" s="23">
        <f t="shared" si="1"/>
        <v>428.1611609700209</v>
      </c>
      <c r="E39" s="13">
        <f t="shared" si="2"/>
        <v>0.024377318494965605</v>
      </c>
      <c r="F39" s="14">
        <f t="shared" si="3"/>
        <v>0.014853726199244077</v>
      </c>
      <c r="G39" s="5"/>
      <c r="H39" s="3"/>
      <c r="K39" s="4"/>
      <c r="L39" s="5"/>
      <c r="M39" s="5"/>
      <c r="N39" s="3"/>
      <c r="Q39" s="4"/>
      <c r="R39" s="5"/>
      <c r="S39" s="5"/>
      <c r="T39" s="3"/>
      <c r="W39" s="4"/>
      <c r="X39" s="5"/>
      <c r="Y39" s="5"/>
      <c r="Z39" s="3"/>
      <c r="AC39" s="4"/>
      <c r="AD39" s="5"/>
      <c r="AE39" s="5"/>
      <c r="AF39" s="3"/>
      <c r="AI39" s="4"/>
      <c r="AJ39" s="5"/>
    </row>
    <row r="40" spans="1:36" ht="12.75">
      <c r="A40" s="9">
        <f t="shared" si="0"/>
        <v>1996</v>
      </c>
      <c r="B40" s="12">
        <v>35431</v>
      </c>
      <c r="C40" s="9">
        <v>466513</v>
      </c>
      <c r="D40" s="23">
        <f t="shared" si="1"/>
        <v>445.40099293488623</v>
      </c>
      <c r="E40" s="13">
        <f t="shared" si="2"/>
        <v>0.040264819737053203</v>
      </c>
      <c r="F40" s="14">
        <f t="shared" si="3"/>
        <v>0.02100681100758206</v>
      </c>
      <c r="G40" s="5"/>
      <c r="H40" s="3"/>
      <c r="K40" s="4"/>
      <c r="L40" s="5"/>
      <c r="M40" s="5"/>
      <c r="N40" s="3"/>
      <c r="Q40" s="4"/>
      <c r="R40" s="5"/>
      <c r="S40" s="5"/>
      <c r="T40" s="3"/>
      <c r="W40" s="4"/>
      <c r="X40" s="5"/>
      <c r="Y40" s="5"/>
      <c r="Z40" s="3"/>
      <c r="AC40" s="4"/>
      <c r="AD40" s="5"/>
      <c r="AE40" s="5"/>
      <c r="AF40" s="3"/>
      <c r="AI40" s="4"/>
      <c r="AJ40" s="5"/>
    </row>
    <row r="41" spans="1:36" ht="12.75">
      <c r="A41" s="9">
        <f t="shared" si="0"/>
        <v>1997</v>
      </c>
      <c r="B41" s="12">
        <v>35796</v>
      </c>
      <c r="C41" s="9">
        <v>486787</v>
      </c>
      <c r="D41" s="23">
        <f t="shared" si="1"/>
        <v>464.7574947489019</v>
      </c>
      <c r="E41" s="13">
        <f t="shared" si="2"/>
        <v>0.0434585960091145</v>
      </c>
      <c r="F41" s="14">
        <f t="shared" si="3"/>
        <v>0.031864862552112294</v>
      </c>
      <c r="G41" s="5"/>
      <c r="H41" s="3"/>
      <c r="K41" s="4"/>
      <c r="L41" s="5"/>
      <c r="M41" s="5"/>
      <c r="N41" s="3"/>
      <c r="Q41" s="4"/>
      <c r="R41" s="5"/>
      <c r="S41" s="5"/>
      <c r="T41" s="3"/>
      <c r="W41" s="4"/>
      <c r="X41" s="5"/>
      <c r="Y41" s="5"/>
      <c r="Z41" s="3"/>
      <c r="AC41" s="4"/>
      <c r="AD41" s="5"/>
      <c r="AE41" s="5"/>
      <c r="AF41" s="3"/>
      <c r="AI41" s="4"/>
      <c r="AJ41" s="5"/>
    </row>
    <row r="42" spans="1:36" ht="12.75">
      <c r="A42" s="9">
        <f t="shared" si="0"/>
        <v>1998</v>
      </c>
      <c r="B42" s="12">
        <v>36161</v>
      </c>
      <c r="C42" s="9">
        <v>507221</v>
      </c>
      <c r="D42" s="23">
        <f t="shared" si="1"/>
        <v>484.2667557762076</v>
      </c>
      <c r="E42" s="13">
        <f t="shared" si="2"/>
        <v>0.04197729191617694</v>
      </c>
      <c r="F42" s="14">
        <f t="shared" si="3"/>
        <v>0.03549922391682192</v>
      </c>
      <c r="G42" s="5"/>
      <c r="H42" s="3"/>
      <c r="K42" s="4"/>
      <c r="L42" s="5"/>
      <c r="M42" s="5"/>
      <c r="N42" s="3"/>
      <c r="Q42" s="4"/>
      <c r="R42" s="5"/>
      <c r="S42" s="5"/>
      <c r="T42" s="3"/>
      <c r="W42" s="4"/>
      <c r="X42" s="5"/>
      <c r="Y42" s="5"/>
      <c r="Z42" s="3"/>
      <c r="AC42" s="4"/>
      <c r="AD42" s="5"/>
      <c r="AE42" s="5"/>
      <c r="AF42" s="3"/>
      <c r="AI42" s="4"/>
      <c r="AJ42" s="5"/>
    </row>
    <row r="43" spans="1:36" ht="12.75">
      <c r="A43" s="9">
        <f t="shared" si="0"/>
        <v>1999</v>
      </c>
      <c r="B43" s="12">
        <v>36526</v>
      </c>
      <c r="C43" s="9">
        <v>528440</v>
      </c>
      <c r="D43" s="23">
        <f t="shared" si="1"/>
        <v>504.52549169371764</v>
      </c>
      <c r="E43" s="13">
        <f t="shared" si="2"/>
        <v>0.041833835744182535</v>
      </c>
      <c r="F43" s="14">
        <f t="shared" si="3"/>
        <v>0.03835811119058641</v>
      </c>
      <c r="G43" s="5"/>
      <c r="H43" s="3"/>
      <c r="K43" s="4"/>
      <c r="L43" s="5"/>
      <c r="M43" s="5"/>
      <c r="N43" s="3"/>
      <c r="Q43" s="4"/>
      <c r="R43" s="5"/>
      <c r="S43" s="5"/>
      <c r="T43" s="3"/>
      <c r="W43" s="4"/>
      <c r="X43" s="5"/>
      <c r="Y43" s="5"/>
      <c r="Z43" s="3"/>
      <c r="AC43" s="4"/>
      <c r="AD43" s="5"/>
      <c r="AE43" s="5"/>
      <c r="AF43" s="3"/>
      <c r="AI43" s="4"/>
      <c r="AJ43" s="5"/>
    </row>
    <row r="44" spans="1:36" ht="12.75">
      <c r="A44" s="9">
        <f t="shared" si="0"/>
        <v>2000</v>
      </c>
      <c r="B44" s="12">
        <v>36892</v>
      </c>
      <c r="C44" s="9">
        <v>542569</v>
      </c>
      <c r="D44" s="23">
        <f t="shared" si="1"/>
        <v>518.0150849723123</v>
      </c>
      <c r="E44" s="13">
        <f t="shared" si="2"/>
        <v>0.026737188706380977</v>
      </c>
      <c r="F44" s="14">
        <f t="shared" si="3"/>
        <v>0.038836086532257896</v>
      </c>
      <c r="G44" s="5"/>
      <c r="H44" s="3"/>
      <c r="K44" s="4"/>
      <c r="L44" s="5"/>
      <c r="M44" s="5"/>
      <c r="N44" s="3"/>
      <c r="Q44" s="4"/>
      <c r="R44" s="5"/>
      <c r="S44" s="5"/>
      <c r="T44" s="3"/>
      <c r="W44" s="4"/>
      <c r="X44" s="5"/>
      <c r="Y44" s="5"/>
      <c r="Z44" s="3"/>
      <c r="AC44" s="4"/>
      <c r="AD44" s="5"/>
      <c r="AE44" s="5"/>
      <c r="AF44" s="3"/>
      <c r="AI44" s="4"/>
      <c r="AJ44" s="5"/>
    </row>
    <row r="45" spans="1:36" ht="12.75">
      <c r="A45" s="9">
        <f t="shared" si="0"/>
        <v>2001</v>
      </c>
      <c r="B45" s="12">
        <v>37257</v>
      </c>
      <c r="C45" s="9">
        <v>553477</v>
      </c>
      <c r="D45" s="23">
        <f t="shared" si="1"/>
        <v>528.4294443383616</v>
      </c>
      <c r="E45" s="13">
        <f t="shared" si="2"/>
        <v>0.020104355390742956</v>
      </c>
      <c r="F45" s="14">
        <f t="shared" si="3"/>
        <v>0.034777949452686974</v>
      </c>
      <c r="G45" s="5"/>
      <c r="H45" s="3"/>
      <c r="K45" s="4"/>
      <c r="L45" s="5"/>
      <c r="M45" s="5"/>
      <c r="N45" s="3"/>
      <c r="Q45" s="4"/>
      <c r="R45" s="5"/>
      <c r="S45" s="5"/>
      <c r="T45" s="3"/>
      <c r="W45" s="4"/>
      <c r="X45" s="5"/>
      <c r="Y45" s="5"/>
      <c r="Z45" s="3"/>
      <c r="AC45" s="4"/>
      <c r="AD45" s="5"/>
      <c r="AE45" s="5"/>
      <c r="AF45" s="3"/>
      <c r="AI45" s="4"/>
      <c r="AJ45" s="5"/>
    </row>
    <row r="46" spans="1:36" ht="12.75">
      <c r="A46" s="9">
        <f t="shared" si="0"/>
        <v>2002</v>
      </c>
      <c r="B46" s="12">
        <v>37622</v>
      </c>
      <c r="C46" s="9">
        <v>565276</v>
      </c>
      <c r="D46" s="23">
        <f t="shared" si="1"/>
        <v>539.6944815734198</v>
      </c>
      <c r="E46" s="13">
        <f t="shared" si="2"/>
        <v>0.021317959011846854</v>
      </c>
      <c r="F46" s="14">
        <f t="shared" si="3"/>
        <v>0.030348907823966043</v>
      </c>
      <c r="G46" s="5"/>
      <c r="H46" s="3"/>
      <c r="K46" s="4"/>
      <c r="L46" s="5"/>
      <c r="M46" s="5"/>
      <c r="N46" s="3"/>
      <c r="Q46" s="4"/>
      <c r="R46" s="5"/>
      <c r="S46" s="5"/>
      <c r="T46" s="3"/>
      <c r="W46" s="4"/>
      <c r="X46" s="5"/>
      <c r="Y46" s="5"/>
      <c r="Z46" s="3"/>
      <c r="AC46" s="4"/>
      <c r="AD46" s="5"/>
      <c r="AE46" s="5"/>
      <c r="AF46" s="3"/>
      <c r="AI46" s="4"/>
      <c r="AJ46" s="5"/>
    </row>
    <row r="47" spans="2:36" ht="12.75">
      <c r="B47" s="12"/>
      <c r="E47" s="13"/>
      <c r="F47" s="14"/>
      <c r="G47" s="5"/>
      <c r="H47" s="3"/>
      <c r="K47" s="4"/>
      <c r="L47" s="5"/>
      <c r="M47" s="5"/>
      <c r="N47" s="3"/>
      <c r="Q47" s="4"/>
      <c r="R47" s="5"/>
      <c r="S47" s="5"/>
      <c r="T47" s="3"/>
      <c r="W47" s="4"/>
      <c r="X47" s="5"/>
      <c r="Y47" s="5"/>
      <c r="Z47" s="3"/>
      <c r="AC47" s="4"/>
      <c r="AD47" s="5"/>
      <c r="AE47" s="5"/>
      <c r="AF47" s="3"/>
      <c r="AI47" s="4"/>
      <c r="AJ47" s="5"/>
    </row>
    <row r="48" spans="2:34" ht="13.5" thickBot="1">
      <c r="B48" s="10"/>
      <c r="C48" s="10"/>
      <c r="D48" s="22">
        <f>(D46/D3)^(1/42)-1</f>
        <v>0.040955333482833645</v>
      </c>
      <c r="E48" s="10"/>
      <c r="F48" s="10"/>
      <c r="H48" s="1"/>
      <c r="I48" s="1"/>
      <c r="J48" s="1"/>
      <c r="K48" s="1"/>
      <c r="L48" s="1"/>
      <c r="P48" s="1"/>
      <c r="V48" s="1"/>
      <c r="X48" s="5"/>
      <c r="Y48" s="5"/>
      <c r="AB48" s="1"/>
      <c r="AH48" s="1"/>
    </row>
    <row r="49" spans="2:36" ht="12.75">
      <c r="B49" s="15"/>
      <c r="C49" s="16"/>
      <c r="D49" s="17" t="s">
        <v>5</v>
      </c>
      <c r="E49" s="17" t="s">
        <v>10</v>
      </c>
      <c r="F49" s="16"/>
      <c r="G49" s="6"/>
      <c r="H49" s="1"/>
      <c r="I49" s="1"/>
      <c r="K49" s="1"/>
      <c r="L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5"/>
      <c r="Z49" s="1"/>
      <c r="AA49" s="1"/>
      <c r="AC49" s="1"/>
      <c r="AD49" s="1"/>
      <c r="AF49" s="1"/>
      <c r="AG49" s="1"/>
      <c r="AH49" s="1"/>
      <c r="AI49" s="1"/>
      <c r="AJ49" s="1"/>
    </row>
    <row r="50" spans="2:36" ht="12.75">
      <c r="B50" s="18"/>
      <c r="C50" s="19" t="s">
        <v>6</v>
      </c>
      <c r="D50" s="19" t="s">
        <v>7</v>
      </c>
      <c r="E50" s="19" t="s">
        <v>8</v>
      </c>
      <c r="F50" s="19" t="s">
        <v>4</v>
      </c>
      <c r="G50" s="1" t="s">
        <v>9</v>
      </c>
      <c r="H50" s="1"/>
      <c r="I50" s="1"/>
      <c r="J50" s="1"/>
      <c r="K50" s="1"/>
      <c r="L50" s="1"/>
      <c r="N50" s="1"/>
      <c r="O50" s="1"/>
      <c r="P50" s="1"/>
      <c r="Q50" s="1"/>
      <c r="R50" s="1"/>
      <c r="T50" s="1"/>
      <c r="U50" s="1"/>
      <c r="V50" s="1"/>
      <c r="W50" s="1"/>
      <c r="X50" s="1"/>
      <c r="Z50" s="1"/>
      <c r="AA50" s="1"/>
      <c r="AB50" s="1"/>
      <c r="AC50" s="1"/>
      <c r="AD50" s="1"/>
      <c r="AF50" s="1"/>
      <c r="AG50" s="1"/>
      <c r="AH50" s="1"/>
      <c r="AI50" s="1"/>
      <c r="AJ50" s="1"/>
    </row>
    <row r="51" spans="2:36" ht="13.5" thickBot="1">
      <c r="B51" s="20"/>
      <c r="C51" s="21">
        <f>($D13/$D3)^(1/($A13-$A3))-1</f>
        <v>0.07455325201433016</v>
      </c>
      <c r="D51" s="21">
        <f>($D23/$D13)^(1/($A23-$A13))-1</f>
        <v>0.035333556238341224</v>
      </c>
      <c r="E51" s="21">
        <f>($D33/$D23)^(1/($A33-$A23))-1</f>
        <v>0.029342618066075632</v>
      </c>
      <c r="F51" s="21">
        <f>($D46/$D33)^(1/($A46-$A33))-1</f>
        <v>0.025736604727089274</v>
      </c>
      <c r="G51" s="7">
        <f>($D46/$D3)^(1/($A46-$A3))-1</f>
        <v>0.039984094240801626</v>
      </c>
      <c r="H51" s="8"/>
      <c r="I51" s="8"/>
      <c r="J51" s="8"/>
      <c r="K51" s="8"/>
      <c r="L51" s="8"/>
      <c r="N51" s="8"/>
      <c r="O51" s="8"/>
      <c r="P51" s="8"/>
      <c r="Q51" s="8"/>
      <c r="R51" s="8"/>
      <c r="T51" s="8"/>
      <c r="U51" s="8"/>
      <c r="V51" s="8"/>
      <c r="W51" s="8"/>
      <c r="X51" s="8"/>
      <c r="Z51" s="8"/>
      <c r="AA51" s="8"/>
      <c r="AB51" s="8"/>
      <c r="AC51" s="8"/>
      <c r="AD51" s="8"/>
      <c r="AF51" s="8"/>
      <c r="AG51" s="8"/>
      <c r="AH51" s="8"/>
      <c r="AI51" s="8"/>
      <c r="AJ51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2004-02-10T15:51:28Z</dcterms:created>
  <dcterms:modified xsi:type="dcterms:W3CDTF">2004-03-13T11:41:49Z</dcterms:modified>
  <cp:category/>
  <cp:version/>
  <cp:contentType/>
  <cp:contentStatus/>
</cp:coreProperties>
</file>