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0715" windowHeight="9720" activeTab="1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15" sheetId="15" r:id="rId15"/>
  </sheets>
  <definedNames/>
  <calcPr fullCalcOnLoad="1"/>
</workbook>
</file>

<file path=xl/sharedStrings.xml><?xml version="1.0" encoding="utf-8"?>
<sst xmlns="http://schemas.openxmlformats.org/spreadsheetml/2006/main" count="409" uniqueCount="317">
  <si>
    <t>Table 1. Most commonly used multiples</t>
  </si>
  <si>
    <t>Table 2. Most commonly used multiples in different industries</t>
  </si>
  <si>
    <t>Table 3. Mean multiples of different American industries. September 2000.</t>
  </si>
  <si>
    <t>Table 4. Multiples of European utilities (excluding the English utilities).</t>
  </si>
  <si>
    <r>
      <t xml:space="preserve">September 2000. </t>
    </r>
    <r>
      <rPr>
        <i/>
        <sz val="10"/>
        <color indexed="8"/>
        <rFont val="Arial Narrow"/>
        <family val="2"/>
      </rPr>
      <t>Source: Morgan Stanley Dean Witter Research.</t>
    </r>
  </si>
  <si>
    <r>
      <t xml:space="preserve">Table 5. Multiples of English utilities. September 2000. </t>
    </r>
    <r>
      <rPr>
        <i/>
        <sz val="10"/>
        <color indexed="8"/>
        <rFont val="Arial Narrow"/>
        <family val="2"/>
      </rPr>
      <t>Source: Morgan Stanley Dean Witter Research.</t>
    </r>
  </si>
  <si>
    <r>
      <t xml:space="preserve">Table 6. Multiples of construction companies. August 2000. </t>
    </r>
    <r>
      <rPr>
        <i/>
        <sz val="10"/>
        <color indexed="8"/>
        <rFont val="Times New Roman"/>
        <family val="1"/>
      </rPr>
      <t>Source: Morgan Stanley Dean Witter Research.</t>
    </r>
  </si>
  <si>
    <t>Table 7. Multiples of hotel companies. November 2000.</t>
  </si>
  <si>
    <t>Table 8. Valuation by multiples of telecommunications companies</t>
  </si>
  <si>
    <t>Source: Morgan Stanley Dean Witter Research. 15 September 2000.</t>
  </si>
  <si>
    <t>Table 9. Multiples of cellular phone companies. September 2000</t>
  </si>
  <si>
    <t>Table 10. Multiples of Spanish and Portuguese banks. November 2000</t>
  </si>
  <si>
    <t>Table 11. Multiples of Internet companies in 1999 and 2000</t>
  </si>
  <si>
    <t>Table 12. Average volatility of several parameters used for multiples. 26 Spanish companies. 1991-1999.</t>
  </si>
  <si>
    <r>
      <t xml:space="preserve">Table 13. North American analysts’ recommendations. 1989-1994. </t>
    </r>
    <r>
      <rPr>
        <i/>
        <sz val="9"/>
        <color indexed="8"/>
        <rFont val="Times New Roman"/>
        <family val="1"/>
      </rPr>
      <t>Source: Welch (2000).</t>
    </r>
  </si>
  <si>
    <r>
      <t xml:space="preserve">Table 14. Analysts’ recommendations on Spanish stocks. </t>
    </r>
    <r>
      <rPr>
        <i/>
        <sz val="10"/>
        <color indexed="8"/>
        <rFont val="Times New Roman"/>
        <family val="1"/>
      </rPr>
      <t>Source: Actualidad Económica</t>
    </r>
  </si>
  <si>
    <t xml:space="preserve">           PER</t>
  </si>
  <si>
    <t xml:space="preserve">       P/CE</t>
  </si>
  <si>
    <t>Dividend yield (%)</t>
  </si>
  <si>
    <t>EV/EBITDA</t>
  </si>
  <si>
    <t>P/BV</t>
  </si>
  <si>
    <t>2000E</t>
  </si>
  <si>
    <t>EVN</t>
  </si>
  <si>
    <t>Verbund</t>
  </si>
  <si>
    <t>Electrabel</t>
  </si>
  <si>
    <t>Fortum</t>
  </si>
  <si>
    <t>Vivendi</t>
  </si>
  <si>
    <t>Suez LdE</t>
  </si>
  <si>
    <t>RWE</t>
  </si>
  <si>
    <t>E.ON</t>
  </si>
  <si>
    <t>Edison</t>
  </si>
  <si>
    <t>ENEL</t>
  </si>
  <si>
    <t>EDP</t>
  </si>
  <si>
    <t>Agbar</t>
  </si>
  <si>
    <t>Endesa</t>
  </si>
  <si>
    <t>Iberdrola</t>
  </si>
  <si>
    <t>Unión Fenosa</t>
  </si>
  <si>
    <t>Hidrocantábrico</t>
  </si>
  <si>
    <t>REE</t>
  </si>
  <si>
    <t>Sydkraft A (SKr)</t>
  </si>
  <si>
    <t>Average</t>
  </si>
  <si>
    <t>Maximum</t>
  </si>
  <si>
    <t>Minimum</t>
  </si>
  <si>
    <t xml:space="preserve">          PER</t>
  </si>
  <si>
    <t xml:space="preserve">         P/CE</t>
  </si>
  <si>
    <t>2001E</t>
  </si>
  <si>
    <t>British Energy</t>
  </si>
  <si>
    <t>National Grid</t>
  </si>
  <si>
    <t>National Power</t>
  </si>
  <si>
    <t>PowerGen</t>
  </si>
  <si>
    <t>Scottish Power</t>
  </si>
  <si>
    <t>Scottish &amp; Southern</t>
  </si>
  <si>
    <t>Anglian Water</t>
  </si>
  <si>
    <t>Hyder</t>
  </si>
  <si>
    <t>Kelda</t>
  </si>
  <si>
    <t>Pennon</t>
  </si>
  <si>
    <t>Severn Trent</t>
  </si>
  <si>
    <t>Thames</t>
  </si>
  <si>
    <t>United Utilities</t>
  </si>
  <si>
    <t xml:space="preserve">                 PER                 </t>
  </si>
  <si>
    <t xml:space="preserve">     EV/EBITDA     </t>
  </si>
  <si>
    <t xml:space="preserve">              P/CE              </t>
  </si>
  <si>
    <t>2002E</t>
  </si>
  <si>
    <t>CRH</t>
  </si>
  <si>
    <t>Holderbank</t>
  </si>
  <si>
    <t>Lafarge</t>
  </si>
  <si>
    <t>Saint Gobain</t>
  </si>
  <si>
    <t>Cemex</t>
  </si>
  <si>
    <t>Lafarge Corporation</t>
  </si>
  <si>
    <t>Martin Marietta</t>
  </si>
  <si>
    <t>Vulcan Materials</t>
  </si>
  <si>
    <t>Siam Cement</t>
  </si>
  <si>
    <t>Acciona</t>
  </si>
  <si>
    <t>ACS</t>
  </si>
  <si>
    <t>Dragados</t>
  </si>
  <si>
    <t>FCC</t>
  </si>
  <si>
    <t>Ferrovial</t>
  </si>
  <si>
    <t>St. Deviation</t>
  </si>
  <si>
    <t xml:space="preserve">       PER         </t>
  </si>
  <si>
    <t>Accor</t>
  </si>
  <si>
    <t>Bass</t>
  </si>
  <si>
    <t>Club Med</t>
  </si>
  <si>
    <t>Hilton Group</t>
  </si>
  <si>
    <t>Hilton Hotels Corp.</t>
  </si>
  <si>
    <t>Marriot Int'l</t>
  </si>
  <si>
    <t>Millennium &amp; Copthorne</t>
  </si>
  <si>
    <t>NH Hoteles</t>
  </si>
  <si>
    <t>Scandic Hotels</t>
  </si>
  <si>
    <t>Sol Meliá</t>
  </si>
  <si>
    <t>Starwood</t>
  </si>
  <si>
    <t>Thistle Hotels</t>
  </si>
  <si>
    <t xml:space="preserve">       P/E</t>
  </si>
  <si>
    <t>P/CE</t>
  </si>
  <si>
    <t>EV/Sales</t>
  </si>
  <si>
    <t>AT&amp;T</t>
  </si>
  <si>
    <t>Verizon</t>
  </si>
  <si>
    <t>BellSouth</t>
  </si>
  <si>
    <t>Broadwing</t>
  </si>
  <si>
    <t>North</t>
  </si>
  <si>
    <t>CenturyTel</t>
  </si>
  <si>
    <t>America</t>
  </si>
  <si>
    <t>Commonwealth Telephone Ent.</t>
  </si>
  <si>
    <t>WorldCom</t>
  </si>
  <si>
    <t>SBC Communications</t>
  </si>
  <si>
    <t>Sprint FON Group</t>
  </si>
  <si>
    <t>TELUS Corp.</t>
  </si>
  <si>
    <t>Qwest</t>
  </si>
  <si>
    <t>British Telecom</t>
  </si>
  <si>
    <t>Cable &amp; Wireless</t>
  </si>
  <si>
    <t>Deutsche Telekom</t>
  </si>
  <si>
    <t>KPN</t>
  </si>
  <si>
    <t>Europe</t>
  </si>
  <si>
    <t>OTE</t>
  </si>
  <si>
    <t>Portugal Telecom</t>
  </si>
  <si>
    <t>Swisscom</t>
  </si>
  <si>
    <t>Telefónica</t>
  </si>
  <si>
    <t>Telia</t>
  </si>
  <si>
    <t>CANTV</t>
  </si>
  <si>
    <t>CTC</t>
  </si>
  <si>
    <t>Latin</t>
  </si>
  <si>
    <t xml:space="preserve">Embratel </t>
  </si>
  <si>
    <t>Brasil Telecom</t>
  </si>
  <si>
    <t>Telemar</t>
  </si>
  <si>
    <t>Telecom Argentina</t>
  </si>
  <si>
    <t>TelMex</t>
  </si>
  <si>
    <t>Korea Telecom</t>
  </si>
  <si>
    <t>MTNL</t>
  </si>
  <si>
    <t>PLDT</t>
  </si>
  <si>
    <t>Indosat</t>
  </si>
  <si>
    <t>Asia</t>
  </si>
  <si>
    <t>PT TELKOM</t>
  </si>
  <si>
    <t>Singapore Telecom</t>
  </si>
  <si>
    <t>Telecom New Zealand</t>
  </si>
  <si>
    <t>VSNL (GDR)</t>
  </si>
  <si>
    <t>Japan Telecom</t>
  </si>
  <si>
    <t>NTT</t>
  </si>
  <si>
    <t xml:space="preserve">      PER</t>
  </si>
  <si>
    <t xml:space="preserve">    P/CE</t>
  </si>
  <si>
    <t>Europolitan</t>
  </si>
  <si>
    <t>Libertel</t>
  </si>
  <si>
    <t>Mobistar</t>
  </si>
  <si>
    <t>Panafon</t>
  </si>
  <si>
    <t>Sonera</t>
  </si>
  <si>
    <t>STET Hellas</t>
  </si>
  <si>
    <t>Telecel</t>
  </si>
  <si>
    <t>Turkcell</t>
  </si>
  <si>
    <t>Vodafone Group</t>
  </si>
  <si>
    <t>Average. Europe</t>
  </si>
  <si>
    <t>Iusacell</t>
  </si>
  <si>
    <t>Tele Celular Sul</t>
  </si>
  <si>
    <t>Tele Centro Oeste</t>
  </si>
  <si>
    <t>Tele Leste Celular</t>
  </si>
  <si>
    <t>Tele Nordeste Celular</t>
  </si>
  <si>
    <t>Tele Norte Celular</t>
  </si>
  <si>
    <t>Telemig Celular Part.</t>
  </si>
  <si>
    <t>Telesp Celular Part.</t>
  </si>
  <si>
    <t>Average. Latin America</t>
  </si>
  <si>
    <t>Adv. Info. Service (AIS)</t>
  </si>
  <si>
    <t>China Mobile (HK)</t>
  </si>
  <si>
    <t>SK Telecom</t>
  </si>
  <si>
    <t>SmarTone</t>
  </si>
  <si>
    <t>Total Access Com.</t>
  </si>
  <si>
    <t>DDI</t>
  </si>
  <si>
    <t>NTT DoCoMo</t>
  </si>
  <si>
    <t>Average Asia</t>
  </si>
  <si>
    <t>PER</t>
  </si>
  <si>
    <t>P/NAV</t>
  </si>
  <si>
    <t>Dividend yield</t>
  </si>
  <si>
    <t>ROE</t>
  </si>
  <si>
    <t>ROE/P/BV</t>
  </si>
  <si>
    <t>Price (last)</t>
  </si>
  <si>
    <t>EPS 00</t>
  </si>
  <si>
    <t>EPS 01</t>
  </si>
  <si>
    <t>EPS 02</t>
  </si>
  <si>
    <t>BVS 00</t>
  </si>
  <si>
    <t>BVS 01</t>
  </si>
  <si>
    <t>NAVs</t>
  </si>
  <si>
    <t>DPS 00</t>
  </si>
  <si>
    <t>DPS 01</t>
  </si>
  <si>
    <t>BBVA</t>
  </si>
  <si>
    <t>BSCH</t>
  </si>
  <si>
    <t>Banco Popular</t>
  </si>
  <si>
    <t>Bankinter</t>
  </si>
  <si>
    <t>Banco Pastor</t>
  </si>
  <si>
    <t>Banco Zaragozano</t>
  </si>
  <si>
    <t>n.a.</t>
  </si>
  <si>
    <t>Banco Valencia</t>
  </si>
  <si>
    <t>Spain</t>
  </si>
  <si>
    <t>BCP</t>
  </si>
  <si>
    <t>BES</t>
  </si>
  <si>
    <t>BPI</t>
  </si>
  <si>
    <t>Portugal</t>
  </si>
  <si>
    <t>e.service companies</t>
  </si>
  <si>
    <t>price / sales</t>
  </si>
  <si>
    <t>DOT COMS</t>
  </si>
  <si>
    <t>Company</t>
  </si>
  <si>
    <t xml:space="preserve"> dec-99</t>
  </si>
  <si>
    <t xml:space="preserve"> mar-00</t>
  </si>
  <si>
    <t xml:space="preserve"> jun-00</t>
  </si>
  <si>
    <t xml:space="preserve"> sep-00</t>
  </si>
  <si>
    <t xml:space="preserve"> dec-00</t>
  </si>
  <si>
    <t>Agency. Com</t>
  </si>
  <si>
    <t>About.com</t>
  </si>
  <si>
    <t>Answerthink</t>
  </si>
  <si>
    <t>Amazon.com</t>
  </si>
  <si>
    <t>Braun Consulting</t>
  </si>
  <si>
    <t>El sitio</t>
  </si>
  <si>
    <t>Cambridge Technology</t>
  </si>
  <si>
    <t>Excite@Home</t>
  </si>
  <si>
    <t>C-bridge Internet Solutions</t>
  </si>
  <si>
    <t xml:space="preserve">Gemstar </t>
  </si>
  <si>
    <t>CMGI</t>
  </si>
  <si>
    <t>Homestore.com</t>
  </si>
  <si>
    <t>Diamond Tech. Partners</t>
  </si>
  <si>
    <t>iGo</t>
  </si>
  <si>
    <t>Digitas Inc.</t>
  </si>
  <si>
    <t>InfoSpace.com</t>
  </si>
  <si>
    <t>Inforte Corp.</t>
  </si>
  <si>
    <t>iTurf</t>
  </si>
  <si>
    <t>iXL Enterprises, Inc.</t>
  </si>
  <si>
    <t>Liberate</t>
  </si>
  <si>
    <t>iGate Capital Corporation</t>
  </si>
  <si>
    <t>Promotion.com</t>
  </si>
  <si>
    <t>Internet Capital Group</t>
  </si>
  <si>
    <t>Quepasa.com</t>
  </si>
  <si>
    <t>Lante Corporation</t>
  </si>
  <si>
    <t>Salon.com</t>
  </si>
  <si>
    <t>Luminant Worldwide</t>
  </si>
  <si>
    <t>Sportsline</t>
  </si>
  <si>
    <t>MarchFIRST</t>
  </si>
  <si>
    <t>StarMedia</t>
  </si>
  <si>
    <t>Modem Media, Inc</t>
  </si>
  <si>
    <t>Student Adverage</t>
  </si>
  <si>
    <t>Organic, Inc</t>
  </si>
  <si>
    <t>Switchboard</t>
  </si>
  <si>
    <t>Proxicom</t>
  </si>
  <si>
    <t>Terra</t>
  </si>
  <si>
    <t>Razorfish</t>
  </si>
  <si>
    <t>TheKnot Inc.</t>
  </si>
  <si>
    <t>Sapient</t>
  </si>
  <si>
    <t>TicketMaster CitySearch</t>
  </si>
  <si>
    <t>Scient Corporation</t>
  </si>
  <si>
    <t>Tickets.com</t>
  </si>
  <si>
    <t>Viant Corporation</t>
  </si>
  <si>
    <t>Travelocity.com</t>
  </si>
  <si>
    <t>Xpedior</t>
  </si>
  <si>
    <t>Women.com Networks</t>
  </si>
  <si>
    <t>Yahoo</t>
  </si>
  <si>
    <t>Max</t>
  </si>
  <si>
    <t>min</t>
  </si>
  <si>
    <t>IBEX 35</t>
  </si>
  <si>
    <t xml:space="preserve"> 14 february 2000</t>
  </si>
  <si>
    <t xml:space="preserve"> 23 october 2000</t>
  </si>
  <si>
    <t>Buy</t>
  </si>
  <si>
    <t>Hold</t>
  </si>
  <si>
    <t>Sell</t>
  </si>
  <si>
    <t>Aceralia</t>
  </si>
  <si>
    <t>Acerinox</t>
  </si>
  <si>
    <t>Acesa</t>
  </si>
  <si>
    <t>Aguas Bna.</t>
  </si>
  <si>
    <t>Alba</t>
  </si>
  <si>
    <t>Altadis</t>
  </si>
  <si>
    <t>Amadeus</t>
  </si>
  <si>
    <t>Cantábrico</t>
  </si>
  <si>
    <t>Continente</t>
  </si>
  <si>
    <t>Gas natural</t>
  </si>
  <si>
    <t>Indra</t>
  </si>
  <si>
    <t>Popular</t>
  </si>
  <si>
    <t>Repsol</t>
  </si>
  <si>
    <t>Sogecable</t>
  </si>
  <si>
    <t>Sol Melia</t>
  </si>
  <si>
    <t>Tele pizza</t>
  </si>
  <si>
    <t>TPI</t>
  </si>
  <si>
    <t>Vallehermoso</t>
  </si>
  <si>
    <t>average</t>
  </si>
  <si>
    <t>Industry</t>
  </si>
  <si>
    <t xml:space="preserve">Valuation error (mean / median) </t>
  </si>
  <si>
    <t xml:space="preserve">Real estate </t>
  </si>
  <si>
    <t>P / BV, P / E Current</t>
  </si>
  <si>
    <t>14% / 11%</t>
  </si>
  <si>
    <t xml:space="preserve">Building materials </t>
  </si>
  <si>
    <t>EV / EBITDA, P / GCF Prospective / current</t>
  </si>
  <si>
    <t>15% / 14%</t>
  </si>
  <si>
    <t xml:space="preserve">Banking and insurance </t>
  </si>
  <si>
    <t>17% / 14%</t>
  </si>
  <si>
    <t xml:space="preserve">Food and beverages </t>
  </si>
  <si>
    <t>EV / EBITDA, P / E Prospective / current</t>
  </si>
  <si>
    <t>17% / 18%</t>
  </si>
  <si>
    <t xml:space="preserve">Services </t>
  </si>
  <si>
    <t>EV / EBIT, P / E Prospective / current</t>
  </si>
  <si>
    <t>19% / 20%</t>
  </si>
  <si>
    <t xml:space="preserve">Energy </t>
  </si>
  <si>
    <t>EV / EBITDA, EV / IC Current</t>
  </si>
  <si>
    <t>21% / 17%</t>
  </si>
  <si>
    <t xml:space="preserve">Technology </t>
  </si>
  <si>
    <t>EV / EBITDA, EV / EBIT Prospective / current</t>
  </si>
  <si>
    <t>21% / 18%</t>
  </si>
  <si>
    <t xml:space="preserve">Telecommunications </t>
  </si>
  <si>
    <t>EV / EBITDA, P / E Prospective</t>
  </si>
  <si>
    <t>23% /22%</t>
  </si>
  <si>
    <t xml:space="preserve">Distribution </t>
  </si>
  <si>
    <t>25% / 28%</t>
  </si>
  <si>
    <t xml:space="preserve">Manufacturing </t>
  </si>
  <si>
    <t>EV / EBITDA, P / FCF Prospective</t>
  </si>
  <si>
    <t>31% / 27%</t>
  </si>
  <si>
    <t xml:space="preserve">Construction </t>
  </si>
  <si>
    <t>EV / EBITDA, P / E Current</t>
  </si>
  <si>
    <t>32% / 29%</t>
  </si>
  <si>
    <t>Life sciences / healthcare</t>
  </si>
  <si>
    <t>EV / Sales, EV / EBITDA Prospective</t>
  </si>
  <si>
    <t>34% / 29%</t>
  </si>
  <si>
    <t xml:space="preserve">Capital goods </t>
  </si>
  <si>
    <t>35% / 28%</t>
  </si>
  <si>
    <t xml:space="preserve">Media </t>
  </si>
  <si>
    <t>20% / 21%</t>
  </si>
  <si>
    <t>Table 15. Most relevant valuation multiples by industry</t>
  </si>
  <si>
    <t>Valuation multiples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</si>
</sst>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&quot;Pts&quot;_-;\-* #,##0&quot;Pts&quot;_-;_-* &quot;-&quot;&quot;Pts&quot;_-;_-@_-"/>
    <numFmt numFmtId="172" formatCode="_-* #,##0_P_t_s_-;\-* #,##0_P_t_s_-;_-* &quot;-&quot;_P_t_s_-;_-@_-"/>
    <numFmt numFmtId="173" formatCode="_-* #,##0.00&quot;Pts&quot;_-;\-* #,##0.00&quot;Pts&quot;_-;_-* &quot;-&quot;??&quot;Pts&quot;_-;_-@_-"/>
    <numFmt numFmtId="174" formatCode="_-* #,##0.00_P_t_s_-;\-* #,##0.00_P_t_s_-;_-* &quot;-&quot;??_P_t_s_-;_-@_-"/>
    <numFmt numFmtId="175" formatCode="0.0%"/>
    <numFmt numFmtId="176" formatCode="m\-yy"/>
    <numFmt numFmtId="177" formatCode="mm\-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 Narrow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ms Rmn"/>
      <family val="0"/>
    </font>
    <font>
      <sz val="9"/>
      <name val="Tms Rmn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sz val="10"/>
      <name val="Geneva"/>
      <family val="0"/>
    </font>
    <font>
      <b/>
      <u val="single"/>
      <sz val="9"/>
      <name val="Tms Rmn"/>
      <family val="0"/>
    </font>
    <font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Tms Rmn"/>
      <family val="0"/>
    </font>
    <font>
      <b/>
      <sz val="10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justify" vertical="center"/>
    </xf>
    <xf numFmtId="0" fontId="61" fillId="33" borderId="0" xfId="0" applyFont="1" applyFill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justify" vertical="center"/>
    </xf>
    <xf numFmtId="0" fontId="63" fillId="33" borderId="0" xfId="0" applyFont="1" applyFill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6" fillId="0" borderId="2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70" fontId="6" fillId="0" borderId="15" xfId="0" applyNumberFormat="1" applyFont="1" applyBorder="1" applyAlignment="1">
      <alignment/>
    </xf>
    <xf numFmtId="170" fontId="6" fillId="0" borderId="16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7" xfId="0" applyNumberFormat="1" applyFont="1" applyBorder="1" applyAlignment="1">
      <alignment/>
    </xf>
    <xf numFmtId="0" fontId="6" fillId="0" borderId="21" xfId="0" applyFont="1" applyBorder="1" applyAlignment="1">
      <alignment/>
    </xf>
    <xf numFmtId="170" fontId="6" fillId="0" borderId="22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6" fillId="0" borderId="24" xfId="0" applyNumberFormat="1" applyFont="1" applyBorder="1" applyAlignment="1">
      <alignment/>
    </xf>
    <xf numFmtId="170" fontId="6" fillId="0" borderId="21" xfId="0" applyNumberFormat="1" applyFont="1" applyBorder="1" applyAlignment="1">
      <alignment/>
    </xf>
    <xf numFmtId="0" fontId="7" fillId="0" borderId="18" xfId="0" applyFont="1" applyBorder="1" applyAlignment="1">
      <alignment/>
    </xf>
    <xf numFmtId="170" fontId="7" fillId="0" borderId="19" xfId="0" applyNumberFormat="1" applyFont="1" applyBorder="1" applyAlignment="1">
      <alignment/>
    </xf>
    <xf numFmtId="170" fontId="7" fillId="0" borderId="2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170" fontId="7" fillId="0" borderId="18" xfId="0" applyNumberFormat="1" applyFont="1" applyBorder="1" applyAlignment="1">
      <alignment/>
    </xf>
    <xf numFmtId="0" fontId="7" fillId="0" borderId="17" xfId="0" applyFont="1" applyBorder="1" applyAlignment="1">
      <alignment/>
    </xf>
    <xf numFmtId="170" fontId="7" fillId="0" borderId="15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170" fontId="7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170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5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170" fontId="6" fillId="0" borderId="19" xfId="0" applyNumberFormat="1" applyFont="1" applyBorder="1" applyAlignment="1">
      <alignment horizontal="center"/>
    </xf>
    <xf numFmtId="170" fontId="6" fillId="0" borderId="20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70" fontId="6" fillId="0" borderId="16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170" fontId="8" fillId="0" borderId="20" xfId="0" applyNumberFormat="1" applyFont="1" applyBorder="1" applyAlignment="1">
      <alignment horizontal="center"/>
    </xf>
    <xf numFmtId="170" fontId="8" fillId="0" borderId="15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0" fontId="9" fillId="0" borderId="0" xfId="52">
      <alignment/>
      <protection/>
    </xf>
    <xf numFmtId="0" fontId="6" fillId="0" borderId="12" xfId="52" applyFont="1" applyBorder="1">
      <alignment/>
      <protection/>
    </xf>
    <xf numFmtId="0" fontId="6" fillId="0" borderId="19" xfId="52" applyFont="1" applyBorder="1" applyAlignment="1">
      <alignment horizontal="right"/>
      <protection/>
    </xf>
    <xf numFmtId="0" fontId="6" fillId="0" borderId="20" xfId="52" applyFont="1" applyBorder="1" applyAlignment="1">
      <alignment horizontal="right"/>
      <protection/>
    </xf>
    <xf numFmtId="170" fontId="6" fillId="0" borderId="10" xfId="52" applyNumberFormat="1" applyFont="1" applyBorder="1">
      <alignment/>
      <protection/>
    </xf>
    <xf numFmtId="170" fontId="6" fillId="0" borderId="11" xfId="52" applyNumberFormat="1" applyFont="1" applyBorder="1">
      <alignment/>
      <protection/>
    </xf>
    <xf numFmtId="170" fontId="6" fillId="0" borderId="19" xfId="52" applyNumberFormat="1" applyFont="1" applyBorder="1">
      <alignment/>
      <protection/>
    </xf>
    <xf numFmtId="170" fontId="6" fillId="0" borderId="20" xfId="52" applyNumberFormat="1" applyFont="1" applyBorder="1">
      <alignment/>
      <protection/>
    </xf>
    <xf numFmtId="170" fontId="6" fillId="0" borderId="19" xfId="52" applyNumberFormat="1" applyFont="1" applyBorder="1" applyAlignment="1">
      <alignment horizontal="right"/>
      <protection/>
    </xf>
    <xf numFmtId="170" fontId="6" fillId="0" borderId="20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5" fillId="0" borderId="10" xfId="52" applyFont="1" applyBorder="1" applyAlignment="1">
      <alignment horizontal="centerContinuous"/>
      <protection/>
    </xf>
    <xf numFmtId="0" fontId="5" fillId="0" borderId="11" xfId="52" applyFont="1" applyBorder="1" applyAlignment="1">
      <alignment horizontal="centerContinuous"/>
      <protection/>
    </xf>
    <xf numFmtId="0" fontId="6" fillId="0" borderId="15" xfId="52" applyFont="1" applyBorder="1" applyAlignment="1">
      <alignment horizontal="right"/>
      <protection/>
    </xf>
    <xf numFmtId="0" fontId="6" fillId="0" borderId="16" xfId="52" applyFont="1" applyBorder="1" applyAlignment="1">
      <alignment horizontal="right"/>
      <protection/>
    </xf>
    <xf numFmtId="0" fontId="6" fillId="0" borderId="13" xfId="52" applyFont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170" fontId="6" fillId="0" borderId="20" xfId="52" applyNumberFormat="1" applyFont="1" applyBorder="1" applyAlignment="1">
      <alignment/>
      <protection/>
    </xf>
    <xf numFmtId="0" fontId="6" fillId="0" borderId="14" xfId="52" applyFont="1" applyBorder="1">
      <alignment/>
      <protection/>
    </xf>
    <xf numFmtId="170" fontId="6" fillId="0" borderId="15" xfId="52" applyNumberFormat="1" applyFont="1" applyBorder="1">
      <alignment/>
      <protection/>
    </xf>
    <xf numFmtId="170" fontId="6" fillId="0" borderId="16" xfId="52" applyNumberFormat="1" applyFont="1" applyBorder="1">
      <alignment/>
      <protection/>
    </xf>
    <xf numFmtId="0" fontId="6" fillId="0" borderId="17" xfId="52" applyFont="1" applyBorder="1" applyAlignment="1">
      <alignment horizontal="center"/>
      <protection/>
    </xf>
    <xf numFmtId="0" fontId="6" fillId="0" borderId="15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17" xfId="52" applyFont="1" applyBorder="1" applyAlignment="1">
      <alignment horizontal="center"/>
      <protection/>
    </xf>
    <xf numFmtId="170" fontId="8" fillId="0" borderId="15" xfId="0" applyNumberFormat="1" applyFont="1" applyBorder="1" applyAlignment="1">
      <alignment/>
    </xf>
    <xf numFmtId="170" fontId="8" fillId="0" borderId="16" xfId="0" applyNumberFormat="1" applyFont="1" applyBorder="1" applyAlignment="1">
      <alignment/>
    </xf>
    <xf numFmtId="0" fontId="64" fillId="0" borderId="0" xfId="0" applyFont="1" applyAlignment="1">
      <alignment/>
    </xf>
    <xf numFmtId="0" fontId="6" fillId="0" borderId="17" xfId="52" applyFont="1" applyBorder="1">
      <alignment/>
      <protection/>
    </xf>
    <xf numFmtId="0" fontId="6" fillId="0" borderId="0" xfId="0" applyFont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0" fontId="6" fillId="0" borderId="12" xfId="0" applyNumberFormat="1" applyFont="1" applyBorder="1" applyAlignment="1">
      <alignment/>
    </xf>
    <xf numFmtId="170" fontId="6" fillId="0" borderId="19" xfId="0" applyNumberFormat="1" applyFont="1" applyBorder="1" applyAlignment="1">
      <alignment horizontal="right"/>
    </xf>
    <xf numFmtId="170" fontId="6" fillId="0" borderId="20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170" fontId="8" fillId="0" borderId="22" xfId="0" applyNumberFormat="1" applyFont="1" applyBorder="1" applyAlignment="1">
      <alignment/>
    </xf>
    <xf numFmtId="170" fontId="8" fillId="0" borderId="23" xfId="0" applyNumberFormat="1" applyFont="1" applyBorder="1" applyAlignment="1">
      <alignment/>
    </xf>
    <xf numFmtId="170" fontId="8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70" fontId="6" fillId="0" borderId="12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6" fillId="0" borderId="11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75" fontId="6" fillId="0" borderId="20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5" fontId="6" fillId="0" borderId="15" xfId="0" applyNumberFormat="1" applyFont="1" applyBorder="1" applyAlignment="1">
      <alignment horizontal="center"/>
    </xf>
    <xf numFmtId="175" fontId="6" fillId="0" borderId="16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170" fontId="8" fillId="0" borderId="26" xfId="0" applyNumberFormat="1" applyFont="1" applyBorder="1" applyAlignment="1">
      <alignment horizontal="center"/>
    </xf>
    <xf numFmtId="170" fontId="8" fillId="0" borderId="27" xfId="0" applyNumberFormat="1" applyFont="1" applyBorder="1" applyAlignment="1">
      <alignment horizontal="center"/>
    </xf>
    <xf numFmtId="170" fontId="8" fillId="0" borderId="28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5" fontId="8" fillId="0" borderId="26" xfId="0" applyNumberFormat="1" applyFont="1" applyBorder="1" applyAlignment="1">
      <alignment horizontal="center"/>
    </xf>
    <xf numFmtId="175" fontId="8" fillId="0" borderId="2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27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17" fontId="6" fillId="0" borderId="18" xfId="0" applyNumberFormat="1" applyFont="1" applyBorder="1" applyAlignment="1">
      <alignment wrapText="1"/>
    </xf>
    <xf numFmtId="1" fontId="6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1" xfId="0" applyNumberFormat="1" applyFont="1" applyBorder="1" applyAlignment="1">
      <alignment/>
    </xf>
    <xf numFmtId="0" fontId="6" fillId="0" borderId="20" xfId="0" applyFont="1" applyBorder="1" applyAlignment="1">
      <alignment/>
    </xf>
    <xf numFmtId="176" fontId="6" fillId="0" borderId="21" xfId="0" applyNumberFormat="1" applyFont="1" applyBorder="1" applyAlignment="1">
      <alignment horizontal="right" wrapText="1"/>
    </xf>
    <xf numFmtId="177" fontId="6" fillId="0" borderId="21" xfId="0" applyNumberFormat="1" applyFont="1" applyBorder="1" applyAlignment="1">
      <alignment horizontal="right" wrapText="1"/>
    </xf>
    <xf numFmtId="17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70" fontId="66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49" fontId="16" fillId="0" borderId="22" xfId="0" applyNumberFormat="1" applyFont="1" applyFill="1" applyBorder="1" applyAlignment="1">
      <alignment horizontal="centerContinuous"/>
    </xf>
    <xf numFmtId="49" fontId="16" fillId="0" borderId="24" xfId="0" applyNumberFormat="1" applyFont="1" applyFill="1" applyBorder="1" applyAlignment="1">
      <alignment horizontal="centerContinuous"/>
    </xf>
    <xf numFmtId="49" fontId="16" fillId="0" borderId="23" xfId="0" applyNumberFormat="1" applyFont="1" applyFill="1" applyBorder="1" applyAlignment="1">
      <alignment horizontal="centerContinuous"/>
    </xf>
    <xf numFmtId="15" fontId="16" fillId="0" borderId="10" xfId="0" applyNumberFormat="1" applyFont="1" applyFill="1" applyBorder="1" applyAlignment="1">
      <alignment horizontal="centerContinuous"/>
    </xf>
    <xf numFmtId="0" fontId="16" fillId="0" borderId="12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/>
    </xf>
    <xf numFmtId="0" fontId="16" fillId="0" borderId="16" xfId="0" applyFont="1" applyFill="1" applyBorder="1" applyAlignment="1">
      <alignment horizontal="center"/>
    </xf>
    <xf numFmtId="10" fontId="16" fillId="0" borderId="21" xfId="0" applyNumberFormat="1" applyFont="1" applyFill="1" applyBorder="1" applyAlignment="1">
      <alignment horizontal="center"/>
    </xf>
    <xf numFmtId="0" fontId="16" fillId="0" borderId="21" xfId="0" applyFont="1" applyBorder="1" applyAlignment="1">
      <alignment/>
    </xf>
    <xf numFmtId="175" fontId="16" fillId="0" borderId="21" xfId="0" applyNumberFormat="1" applyFont="1" applyFill="1" applyBorder="1" applyAlignment="1">
      <alignment horizontal="center"/>
    </xf>
    <xf numFmtId="0" fontId="16" fillId="0" borderId="30" xfId="0" applyFont="1" applyBorder="1" applyAlignment="1">
      <alignment/>
    </xf>
    <xf numFmtId="175" fontId="16" fillId="0" borderId="30" xfId="0" applyNumberFormat="1" applyFont="1" applyFill="1" applyBorder="1" applyAlignment="1">
      <alignment horizontal="center"/>
    </xf>
    <xf numFmtId="0" fontId="17" fillId="0" borderId="31" xfId="0" applyFont="1" applyBorder="1" applyAlignment="1">
      <alignment/>
    </xf>
    <xf numFmtId="175" fontId="17" fillId="0" borderId="32" xfId="0" applyNumberFormat="1" applyFont="1" applyFill="1" applyBorder="1" applyAlignment="1">
      <alignment horizontal="center"/>
    </xf>
    <xf numFmtId="175" fontId="17" fillId="0" borderId="3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5" fontId="67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15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16" xfId="0" applyFont="1" applyBorder="1" applyAlignment="1">
      <alignment horizontal="center"/>
    </xf>
    <xf numFmtId="0" fontId="67" fillId="0" borderId="22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7" fillId="0" borderId="23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29" xfId="0" applyFont="1" applyBorder="1" applyAlignment="1">
      <alignment/>
    </xf>
    <xf numFmtId="0" fontId="68" fillId="0" borderId="34" xfId="0" applyFont="1" applyBorder="1" applyAlignment="1">
      <alignment/>
    </xf>
    <xf numFmtId="0" fontId="68" fillId="0" borderId="35" xfId="0" applyFont="1" applyBorder="1" applyAlignment="1">
      <alignment horizontal="center"/>
    </xf>
    <xf numFmtId="0" fontId="58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11</xdr:col>
      <xdr:colOff>95250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27"/>
        <a:stretch>
          <a:fillRect/>
        </a:stretch>
      </xdr:blipFill>
      <xdr:spPr>
        <a:xfrm>
          <a:off x="638175" y="381000"/>
          <a:ext cx="6162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390525</xdr:colOff>
      <xdr:row>23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0"/>
          <a:ext cx="58769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190500</xdr:rowOff>
    </xdr:from>
    <xdr:to>
      <xdr:col>10</xdr:col>
      <xdr:colOff>457200</xdr:colOff>
      <xdr:row>25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109918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47625</xdr:rowOff>
    </xdr:from>
    <xdr:to>
      <xdr:col>15</xdr:col>
      <xdr:colOff>228600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28625"/>
          <a:ext cx="8763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295275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1025"/>
          <a:ext cx="5781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zoomScalePageLayoutView="0" workbookViewId="0" topLeftCell="A1">
      <selection activeCell="E30" sqref="E30"/>
    </sheetView>
  </sheetViews>
  <sheetFormatPr defaultColWidth="11.421875" defaultRowHeight="15"/>
  <cols>
    <col min="1" max="16384" width="9.140625" style="0" customWidth="1"/>
  </cols>
  <sheetData>
    <row r="2" ht="15">
      <c r="B2" s="2" t="s">
        <v>0</v>
      </c>
    </row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.75">
      <c r="B4" s="4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16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9.140625" style="0" customWidth="1"/>
    <col min="2" max="2" width="13.140625" style="0" customWidth="1"/>
    <col min="3" max="11" width="5.28125" style="144" customWidth="1"/>
    <col min="12" max="16" width="5.140625" style="0" customWidth="1"/>
    <col min="17" max="17" width="5.7109375" style="0" customWidth="1"/>
    <col min="18" max="19" width="5.140625" style="0" customWidth="1"/>
    <col min="20" max="21" width="6.00390625" style="0" customWidth="1"/>
    <col min="22" max="23" width="5.140625" style="0" customWidth="1"/>
    <col min="24" max="16384" width="9.140625" style="0" customWidth="1"/>
  </cols>
  <sheetData>
    <row r="2" ht="15">
      <c r="B2" s="2" t="s">
        <v>11</v>
      </c>
    </row>
    <row r="3" spans="2:23" ht="15">
      <c r="B3" s="107"/>
      <c r="C3" s="145"/>
      <c r="D3" s="145"/>
      <c r="E3" s="145"/>
      <c r="F3" s="145"/>
      <c r="G3" s="145"/>
      <c r="H3" s="145"/>
      <c r="I3" s="145"/>
      <c r="J3" s="145"/>
      <c r="K3" s="145"/>
      <c r="L3" s="119" t="s">
        <v>165</v>
      </c>
      <c r="M3" s="120"/>
      <c r="N3" s="121"/>
      <c r="O3" s="119" t="s">
        <v>20</v>
      </c>
      <c r="P3" s="121"/>
      <c r="Q3" s="122" t="s">
        <v>166</v>
      </c>
      <c r="R3" s="119" t="s">
        <v>167</v>
      </c>
      <c r="S3" s="121"/>
      <c r="T3" s="119" t="s">
        <v>168</v>
      </c>
      <c r="U3" s="121"/>
      <c r="V3" s="119" t="s">
        <v>169</v>
      </c>
      <c r="W3" s="121"/>
    </row>
    <row r="4" spans="2:23" ht="15">
      <c r="B4" s="107"/>
      <c r="C4" s="145" t="s">
        <v>170</v>
      </c>
      <c r="D4" s="145" t="s">
        <v>171</v>
      </c>
      <c r="E4" s="145" t="s">
        <v>172</v>
      </c>
      <c r="F4" s="145" t="s">
        <v>173</v>
      </c>
      <c r="G4" s="145" t="s">
        <v>174</v>
      </c>
      <c r="H4" s="145" t="s">
        <v>175</v>
      </c>
      <c r="I4" s="145" t="s">
        <v>176</v>
      </c>
      <c r="J4" s="145" t="s">
        <v>177</v>
      </c>
      <c r="K4" s="145" t="s">
        <v>178</v>
      </c>
      <c r="L4" s="123">
        <v>2000</v>
      </c>
      <c r="M4" s="123">
        <v>2001</v>
      </c>
      <c r="N4" s="123">
        <v>2002</v>
      </c>
      <c r="O4" s="123">
        <v>2000</v>
      </c>
      <c r="P4" s="123">
        <v>2001</v>
      </c>
      <c r="Q4" s="123">
        <v>2000</v>
      </c>
      <c r="R4" s="123">
        <v>2000</v>
      </c>
      <c r="S4" s="123">
        <v>2001</v>
      </c>
      <c r="T4" s="123">
        <v>2000</v>
      </c>
      <c r="U4" s="123">
        <v>2001</v>
      </c>
      <c r="V4" s="123">
        <v>2000</v>
      </c>
      <c r="W4" s="123">
        <v>2001</v>
      </c>
    </row>
    <row r="5" spans="2:23" ht="15">
      <c r="B5" s="124" t="s">
        <v>179</v>
      </c>
      <c r="C5" s="145">
        <v>15.7</v>
      </c>
      <c r="D5" s="145">
        <v>0.73</v>
      </c>
      <c r="E5" s="145">
        <v>0.91</v>
      </c>
      <c r="F5" s="145">
        <v>1.12</v>
      </c>
      <c r="G5" s="145">
        <v>4</v>
      </c>
      <c r="H5" s="145">
        <v>4.5</v>
      </c>
      <c r="I5" s="145">
        <v>4.6</v>
      </c>
      <c r="J5" s="145">
        <v>0.35</v>
      </c>
      <c r="K5" s="145">
        <v>0.41</v>
      </c>
      <c r="L5" s="64">
        <v>21.5</v>
      </c>
      <c r="M5" s="125">
        <v>17.3</v>
      </c>
      <c r="N5" s="65">
        <v>13.9</v>
      </c>
      <c r="O5" s="64">
        <v>3.9</v>
      </c>
      <c r="P5" s="65">
        <v>3.5</v>
      </c>
      <c r="Q5" s="123">
        <v>3.4</v>
      </c>
      <c r="R5" s="126">
        <v>0.022</v>
      </c>
      <c r="S5" s="127">
        <v>0.026</v>
      </c>
      <c r="T5" s="126">
        <v>0.202</v>
      </c>
      <c r="U5" s="127">
        <v>0.214</v>
      </c>
      <c r="V5" s="64">
        <v>5.2</v>
      </c>
      <c r="W5" s="65">
        <v>6.1</v>
      </c>
    </row>
    <row r="6" spans="2:23" ht="15">
      <c r="B6" s="19" t="s">
        <v>180</v>
      </c>
      <c r="C6" s="145">
        <v>10.5</v>
      </c>
      <c r="D6" s="145">
        <v>0.54</v>
      </c>
      <c r="E6" s="145">
        <v>0.67</v>
      </c>
      <c r="F6" s="145">
        <v>0.81</v>
      </c>
      <c r="G6" s="145">
        <v>3.3</v>
      </c>
      <c r="H6" s="145">
        <v>3.6</v>
      </c>
      <c r="I6" s="145">
        <v>2.5</v>
      </c>
      <c r="J6" s="145">
        <v>0.27</v>
      </c>
      <c r="K6" s="145">
        <v>0.35</v>
      </c>
      <c r="L6" s="66">
        <v>19.6</v>
      </c>
      <c r="M6" s="128">
        <v>15.8</v>
      </c>
      <c r="N6" s="67">
        <v>12.9</v>
      </c>
      <c r="O6" s="66">
        <v>3.2</v>
      </c>
      <c r="P6" s="67">
        <v>2.9</v>
      </c>
      <c r="Q6" s="129">
        <v>4.2</v>
      </c>
      <c r="R6" s="130">
        <v>0.026</v>
      </c>
      <c r="S6" s="131">
        <v>0.034</v>
      </c>
      <c r="T6" s="130">
        <v>0.196</v>
      </c>
      <c r="U6" s="131">
        <v>0.192</v>
      </c>
      <c r="V6" s="66">
        <v>6.2</v>
      </c>
      <c r="W6" s="67">
        <v>6.6</v>
      </c>
    </row>
    <row r="7" spans="2:23" ht="15">
      <c r="B7" s="19" t="s">
        <v>181</v>
      </c>
      <c r="C7" s="145">
        <v>38.4</v>
      </c>
      <c r="D7" s="145">
        <v>2.33</v>
      </c>
      <c r="E7" s="145">
        <v>2.7</v>
      </c>
      <c r="F7" s="145">
        <v>3.06</v>
      </c>
      <c r="G7" s="145">
        <v>8.2</v>
      </c>
      <c r="H7" s="145">
        <v>9.4</v>
      </c>
      <c r="I7" s="145">
        <v>9.5</v>
      </c>
      <c r="J7" s="145">
        <v>1.28</v>
      </c>
      <c r="K7" s="145">
        <v>1.49</v>
      </c>
      <c r="L7" s="66">
        <v>16.5</v>
      </c>
      <c r="M7" s="128">
        <v>14.2</v>
      </c>
      <c r="N7" s="67">
        <v>12.5</v>
      </c>
      <c r="O7" s="66">
        <v>4.7</v>
      </c>
      <c r="P7" s="67">
        <v>4.1</v>
      </c>
      <c r="Q7" s="129">
        <v>4.1</v>
      </c>
      <c r="R7" s="130">
        <v>0.033</v>
      </c>
      <c r="S7" s="131">
        <v>0.039</v>
      </c>
      <c r="T7" s="130">
        <v>0.282</v>
      </c>
      <c r="U7" s="131">
        <v>0.307</v>
      </c>
      <c r="V7" s="66">
        <v>6</v>
      </c>
      <c r="W7" s="67">
        <v>7.5</v>
      </c>
    </row>
    <row r="8" spans="2:23" ht="15">
      <c r="B8" s="19" t="s">
        <v>182</v>
      </c>
      <c r="C8" s="145">
        <v>39.3</v>
      </c>
      <c r="D8" s="145">
        <v>1.27</v>
      </c>
      <c r="E8" s="145">
        <v>1.31</v>
      </c>
      <c r="F8" s="145">
        <v>1.46</v>
      </c>
      <c r="G8" s="145">
        <v>9.8</v>
      </c>
      <c r="H8" s="145">
        <v>10.2</v>
      </c>
      <c r="I8" s="145">
        <v>12.3</v>
      </c>
      <c r="J8" s="145">
        <v>0.87</v>
      </c>
      <c r="K8" s="145">
        <v>0.91</v>
      </c>
      <c r="L8" s="66">
        <v>30.9</v>
      </c>
      <c r="M8" s="128">
        <v>29.9</v>
      </c>
      <c r="N8" s="67">
        <v>27</v>
      </c>
      <c r="O8" s="66">
        <v>4</v>
      </c>
      <c r="P8" s="67">
        <v>3.8</v>
      </c>
      <c r="Q8" s="129">
        <v>3.2</v>
      </c>
      <c r="R8" s="130">
        <v>0.022</v>
      </c>
      <c r="S8" s="131">
        <v>0.023</v>
      </c>
      <c r="T8" s="130">
        <v>0.129</v>
      </c>
      <c r="U8" s="131">
        <v>0.128</v>
      </c>
      <c r="V8" s="66">
        <v>3.2</v>
      </c>
      <c r="W8" s="67">
        <v>3.3</v>
      </c>
    </row>
    <row r="9" spans="2:23" ht="15">
      <c r="B9" s="19" t="s">
        <v>183</v>
      </c>
      <c r="C9" s="145">
        <v>45.2</v>
      </c>
      <c r="D9" s="145">
        <v>4.35</v>
      </c>
      <c r="E9" s="145">
        <v>4.73</v>
      </c>
      <c r="F9" s="145">
        <v>4.9</v>
      </c>
      <c r="G9" s="145">
        <v>29.3</v>
      </c>
      <c r="H9" s="145">
        <v>32.8</v>
      </c>
      <c r="I9" s="145">
        <v>29.3</v>
      </c>
      <c r="J9" s="145">
        <v>1.25</v>
      </c>
      <c r="K9" s="145">
        <v>1.4</v>
      </c>
      <c r="L9" s="66">
        <v>10.4</v>
      </c>
      <c r="M9" s="128">
        <v>9.5</v>
      </c>
      <c r="N9" s="67">
        <v>9.2</v>
      </c>
      <c r="O9" s="66">
        <v>1.5</v>
      </c>
      <c r="P9" s="67">
        <v>1.4</v>
      </c>
      <c r="Q9" s="129">
        <v>1.5</v>
      </c>
      <c r="R9" s="130">
        <v>0.028</v>
      </c>
      <c r="S9" s="131">
        <v>0.031</v>
      </c>
      <c r="T9" s="130">
        <v>0.147</v>
      </c>
      <c r="U9" s="131">
        <v>0.142</v>
      </c>
      <c r="V9" s="66">
        <v>9.5</v>
      </c>
      <c r="W9" s="67">
        <v>10.3</v>
      </c>
    </row>
    <row r="10" spans="2:23" ht="15">
      <c r="B10" s="19" t="s">
        <v>184</v>
      </c>
      <c r="C10" s="145">
        <v>8.7</v>
      </c>
      <c r="D10" s="145">
        <v>0.49</v>
      </c>
      <c r="E10" s="145">
        <v>0.53</v>
      </c>
      <c r="F10" s="145">
        <v>0.53</v>
      </c>
      <c r="G10" s="145">
        <v>5.2</v>
      </c>
      <c r="H10" s="145">
        <v>5.6</v>
      </c>
      <c r="I10" s="145" t="s">
        <v>185</v>
      </c>
      <c r="J10" s="145">
        <v>0.21</v>
      </c>
      <c r="K10" s="145">
        <v>0.25</v>
      </c>
      <c r="L10" s="66">
        <v>17.8</v>
      </c>
      <c r="M10" s="128">
        <v>16.6</v>
      </c>
      <c r="N10" s="67">
        <v>16.6</v>
      </c>
      <c r="O10" s="66">
        <v>1.7</v>
      </c>
      <c r="P10" s="67">
        <v>1.6</v>
      </c>
      <c r="Q10" s="129" t="s">
        <v>185</v>
      </c>
      <c r="R10" s="130">
        <v>0.024</v>
      </c>
      <c r="S10" s="131">
        <v>0.029</v>
      </c>
      <c r="T10" s="130">
        <v>0.15</v>
      </c>
      <c r="U10" s="131">
        <v>0.16</v>
      </c>
      <c r="V10" s="66">
        <v>8.8</v>
      </c>
      <c r="W10" s="67">
        <v>10</v>
      </c>
    </row>
    <row r="11" spans="2:23" ht="15">
      <c r="B11" s="26" t="s">
        <v>186</v>
      </c>
      <c r="C11" s="145">
        <v>8.5</v>
      </c>
      <c r="D11" s="145">
        <v>0.62</v>
      </c>
      <c r="E11" s="145">
        <v>0.68</v>
      </c>
      <c r="F11" s="145">
        <v>0.74</v>
      </c>
      <c r="G11" s="145">
        <v>3.85</v>
      </c>
      <c r="H11" s="145" t="s">
        <v>185</v>
      </c>
      <c r="I11" s="145">
        <v>3.85</v>
      </c>
      <c r="J11" s="145">
        <v>0.3</v>
      </c>
      <c r="K11" s="145">
        <v>0.485</v>
      </c>
      <c r="L11" s="68">
        <v>13.7</v>
      </c>
      <c r="M11" s="132">
        <v>12.4</v>
      </c>
      <c r="N11" s="69">
        <v>11.5</v>
      </c>
      <c r="O11" s="68">
        <v>2.2</v>
      </c>
      <c r="P11" s="69">
        <v>2</v>
      </c>
      <c r="Q11" s="133">
        <v>2.2</v>
      </c>
      <c r="R11" s="134">
        <v>0.035</v>
      </c>
      <c r="S11" s="135">
        <v>0.057</v>
      </c>
      <c r="T11" s="134">
        <v>0.164</v>
      </c>
      <c r="U11" s="135">
        <v>0.17</v>
      </c>
      <c r="V11" s="68">
        <v>7.4</v>
      </c>
      <c r="W11" s="69">
        <v>8.5</v>
      </c>
    </row>
    <row r="12" spans="2:23" ht="15.75" thickBot="1">
      <c r="B12" s="136" t="s">
        <v>187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37">
        <v>18.6</v>
      </c>
      <c r="M12" s="138">
        <v>16.5</v>
      </c>
      <c r="N12" s="139">
        <v>14.8</v>
      </c>
      <c r="O12" s="137">
        <v>3</v>
      </c>
      <c r="P12" s="139">
        <v>2.9</v>
      </c>
      <c r="Q12" s="140">
        <v>3.1</v>
      </c>
      <c r="R12" s="141">
        <v>0.027</v>
      </c>
      <c r="S12" s="142">
        <v>0.034</v>
      </c>
      <c r="T12" s="141">
        <v>0.181</v>
      </c>
      <c r="U12" s="142">
        <v>0.188</v>
      </c>
      <c r="V12" s="137">
        <v>6.3</v>
      </c>
      <c r="W12" s="139">
        <v>6.8</v>
      </c>
    </row>
    <row r="13" spans="2:23" ht="15">
      <c r="B13" s="19" t="s">
        <v>188</v>
      </c>
      <c r="C13" s="145">
        <v>5.76</v>
      </c>
      <c r="D13" s="145">
        <v>0.33</v>
      </c>
      <c r="E13" s="145">
        <v>0.36</v>
      </c>
      <c r="F13" s="145">
        <v>0.4</v>
      </c>
      <c r="G13" s="145">
        <v>1.95</v>
      </c>
      <c r="H13" s="145">
        <v>2</v>
      </c>
      <c r="I13" s="145">
        <v>1.95</v>
      </c>
      <c r="J13" s="145">
        <v>0.14</v>
      </c>
      <c r="K13" s="145">
        <v>0.15</v>
      </c>
      <c r="L13" s="66">
        <v>17.7</v>
      </c>
      <c r="M13" s="128">
        <v>16.2</v>
      </c>
      <c r="N13" s="67">
        <v>14.4</v>
      </c>
      <c r="O13" s="66">
        <v>3</v>
      </c>
      <c r="P13" s="67">
        <v>2.8</v>
      </c>
      <c r="Q13" s="129">
        <v>3</v>
      </c>
      <c r="R13" s="130">
        <v>0.024</v>
      </c>
      <c r="S13" s="131">
        <v>0.026</v>
      </c>
      <c r="T13" s="130">
        <v>0.186</v>
      </c>
      <c r="U13" s="131">
        <v>0.198</v>
      </c>
      <c r="V13" s="66">
        <v>6.3</v>
      </c>
      <c r="W13" s="67">
        <v>7</v>
      </c>
    </row>
    <row r="14" spans="2:23" ht="15">
      <c r="B14" s="19" t="s">
        <v>189</v>
      </c>
      <c r="C14" s="145">
        <v>17.58</v>
      </c>
      <c r="D14" s="145">
        <v>1.281</v>
      </c>
      <c r="E14" s="145">
        <v>1.44</v>
      </c>
      <c r="F14" s="145">
        <v>1.511</v>
      </c>
      <c r="G14" s="145">
        <v>6.86</v>
      </c>
      <c r="H14" s="145">
        <v>7.37</v>
      </c>
      <c r="I14" s="145">
        <v>6.86</v>
      </c>
      <c r="J14" s="145">
        <v>0.62</v>
      </c>
      <c r="K14" s="145">
        <v>0.709</v>
      </c>
      <c r="L14" s="66">
        <v>13.7</v>
      </c>
      <c r="M14" s="128">
        <v>12.2</v>
      </c>
      <c r="N14" s="67">
        <v>11.6</v>
      </c>
      <c r="O14" s="66">
        <v>2.6</v>
      </c>
      <c r="P14" s="67">
        <v>2.4</v>
      </c>
      <c r="Q14" s="129">
        <v>2.6</v>
      </c>
      <c r="R14" s="130">
        <v>0.035</v>
      </c>
      <c r="S14" s="131">
        <v>0.04</v>
      </c>
      <c r="T14" s="130">
        <v>0.186</v>
      </c>
      <c r="U14" s="131">
        <v>0.144</v>
      </c>
      <c r="V14" s="66">
        <v>7.3</v>
      </c>
      <c r="W14" s="67">
        <v>6</v>
      </c>
    </row>
    <row r="15" spans="2:23" ht="15">
      <c r="B15" s="26" t="s">
        <v>190</v>
      </c>
      <c r="C15" s="145">
        <v>3.7</v>
      </c>
      <c r="D15" s="145">
        <v>0.27</v>
      </c>
      <c r="E15" s="145">
        <v>0.29</v>
      </c>
      <c r="F15" s="145">
        <v>0.32</v>
      </c>
      <c r="G15" s="145">
        <v>1.4</v>
      </c>
      <c r="H15" s="145">
        <v>1.54</v>
      </c>
      <c r="I15" s="145">
        <v>1.4</v>
      </c>
      <c r="J15" s="145">
        <v>0.11</v>
      </c>
      <c r="K15" s="145">
        <v>0.116</v>
      </c>
      <c r="L15" s="68">
        <v>14</v>
      </c>
      <c r="M15" s="132">
        <v>12.8</v>
      </c>
      <c r="N15" s="69">
        <v>11.4</v>
      </c>
      <c r="O15" s="68">
        <v>2.6</v>
      </c>
      <c r="P15" s="69">
        <v>2.4</v>
      </c>
      <c r="Q15" s="133">
        <v>2.6</v>
      </c>
      <c r="R15" s="134">
        <v>0.029</v>
      </c>
      <c r="S15" s="135">
        <v>0.031</v>
      </c>
      <c r="T15" s="134">
        <v>0.186</v>
      </c>
      <c r="U15" s="135">
        <v>0.214</v>
      </c>
      <c r="V15" s="68">
        <v>7</v>
      </c>
      <c r="W15" s="69">
        <v>8.9</v>
      </c>
    </row>
    <row r="16" spans="2:23" ht="15.75" thickBot="1">
      <c r="B16" s="136" t="s">
        <v>191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37">
        <v>15.1</v>
      </c>
      <c r="M16" s="138">
        <v>13.7</v>
      </c>
      <c r="N16" s="139">
        <v>12.5</v>
      </c>
      <c r="O16" s="137">
        <v>2.7</v>
      </c>
      <c r="P16" s="139">
        <v>2.5</v>
      </c>
      <c r="Q16" s="140">
        <v>2.7</v>
      </c>
      <c r="R16" s="141">
        <v>0.029</v>
      </c>
      <c r="S16" s="142">
        <v>0.033</v>
      </c>
      <c r="T16" s="141">
        <v>0.186</v>
      </c>
      <c r="U16" s="142">
        <v>0.185</v>
      </c>
      <c r="V16" s="137">
        <v>6.9</v>
      </c>
      <c r="W16" s="139">
        <v>7.3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9.140625" style="0" customWidth="1"/>
    <col min="2" max="2" width="18.7109375" style="0" customWidth="1"/>
    <col min="3" max="7" width="6.57421875" style="0" customWidth="1"/>
    <col min="8" max="8" width="9.140625" style="0" customWidth="1"/>
    <col min="9" max="9" width="17.57421875" style="0" customWidth="1"/>
    <col min="10" max="14" width="7.421875" style="0" customWidth="1"/>
    <col min="15" max="16384" width="9.140625" style="0" customWidth="1"/>
  </cols>
  <sheetData>
    <row r="1" ht="15.75" thickBot="1">
      <c r="B1" s="2" t="s">
        <v>12</v>
      </c>
    </row>
    <row r="2" spans="2:14" ht="15.75" thickBot="1">
      <c r="B2" s="147" t="s">
        <v>192</v>
      </c>
      <c r="C2" s="119" t="s">
        <v>193</v>
      </c>
      <c r="D2" s="120"/>
      <c r="E2" s="120"/>
      <c r="F2" s="120"/>
      <c r="G2" s="121"/>
      <c r="H2" s="148"/>
      <c r="I2" s="149" t="s">
        <v>194</v>
      </c>
      <c r="J2" s="119" t="s">
        <v>193</v>
      </c>
      <c r="K2" s="120"/>
      <c r="L2" s="120"/>
      <c r="M2" s="120"/>
      <c r="N2" s="121"/>
    </row>
    <row r="3" spans="2:14" ht="12.75" customHeight="1">
      <c r="B3" s="26" t="s">
        <v>195</v>
      </c>
      <c r="C3" s="155" t="s">
        <v>196</v>
      </c>
      <c r="D3" s="156" t="s">
        <v>197</v>
      </c>
      <c r="E3" s="156" t="s">
        <v>198</v>
      </c>
      <c r="F3" s="156" t="s">
        <v>199</v>
      </c>
      <c r="G3" s="156" t="s">
        <v>200</v>
      </c>
      <c r="H3" s="150"/>
      <c r="I3" s="26" t="s">
        <v>195</v>
      </c>
      <c r="J3" s="155" t="s">
        <v>196</v>
      </c>
      <c r="K3" s="156" t="s">
        <v>197</v>
      </c>
      <c r="L3" s="156" t="s">
        <v>198</v>
      </c>
      <c r="M3" s="156" t="s">
        <v>199</v>
      </c>
      <c r="N3" s="156" t="s">
        <v>200</v>
      </c>
    </row>
    <row r="4" spans="2:14" ht="12.75" customHeight="1">
      <c r="B4" s="31" t="s">
        <v>201</v>
      </c>
      <c r="C4" s="35">
        <v>20.68</v>
      </c>
      <c r="D4" s="35">
        <v>8.09</v>
      </c>
      <c r="E4" s="35">
        <v>4.34</v>
      </c>
      <c r="F4" s="35">
        <v>3</v>
      </c>
      <c r="G4" s="35">
        <v>0.66</v>
      </c>
      <c r="H4" s="56"/>
      <c r="I4" s="31" t="s">
        <v>202</v>
      </c>
      <c r="J4" s="35">
        <v>60.25</v>
      </c>
      <c r="K4" s="35">
        <v>39.48</v>
      </c>
      <c r="L4" s="35">
        <v>10.03</v>
      </c>
      <c r="M4" s="35">
        <v>7.73</v>
      </c>
      <c r="N4" s="35">
        <v>4.95</v>
      </c>
    </row>
    <row r="5" spans="2:14" ht="12.75" customHeight="1">
      <c r="B5" s="31" t="s">
        <v>203</v>
      </c>
      <c r="C5" s="35">
        <v>5.76</v>
      </c>
      <c r="D5" s="35">
        <v>3.83</v>
      </c>
      <c r="E5" s="35">
        <v>2.44</v>
      </c>
      <c r="F5" s="35">
        <v>2.27</v>
      </c>
      <c r="G5" s="35">
        <v>0.49</v>
      </c>
      <c r="H5" s="56"/>
      <c r="I5" s="31" t="s">
        <v>204</v>
      </c>
      <c r="J5" s="35">
        <v>16.52</v>
      </c>
      <c r="K5" s="35">
        <v>12.42</v>
      </c>
      <c r="L5" s="35">
        <v>5.92</v>
      </c>
      <c r="M5" s="35">
        <v>5.55</v>
      </c>
      <c r="N5" s="35">
        <v>2.22</v>
      </c>
    </row>
    <row r="6" spans="2:14" ht="12.75" customHeight="1">
      <c r="B6" s="31" t="s">
        <v>205</v>
      </c>
      <c r="C6" s="35">
        <v>30.38</v>
      </c>
      <c r="D6" s="35">
        <v>11.71</v>
      </c>
      <c r="E6" s="35">
        <v>6.65</v>
      </c>
      <c r="F6" s="35">
        <v>5.44</v>
      </c>
      <c r="G6" s="35">
        <v>0.9</v>
      </c>
      <c r="H6" s="56"/>
      <c r="I6" s="31" t="s">
        <v>206</v>
      </c>
      <c r="J6" s="35">
        <v>221.22</v>
      </c>
      <c r="K6" s="35">
        <v>72.39</v>
      </c>
      <c r="L6" s="35">
        <v>15.25</v>
      </c>
      <c r="M6" s="35">
        <v>6.19</v>
      </c>
      <c r="N6" s="35">
        <v>0.87</v>
      </c>
    </row>
    <row r="7" spans="2:14" ht="12.75" customHeight="1">
      <c r="B7" s="31" t="s">
        <v>207</v>
      </c>
      <c r="C7" s="35">
        <v>2.64</v>
      </c>
      <c r="D7" s="35">
        <v>1.37</v>
      </c>
      <c r="E7" s="35">
        <v>0.89</v>
      </c>
      <c r="F7" s="35">
        <v>0.45</v>
      </c>
      <c r="G7" s="35">
        <v>0.27</v>
      </c>
      <c r="H7" s="56"/>
      <c r="I7" s="31" t="s">
        <v>208</v>
      </c>
      <c r="J7" s="35">
        <v>51.19</v>
      </c>
      <c r="K7" s="35">
        <v>29.45</v>
      </c>
      <c r="L7" s="35">
        <v>15.81</v>
      </c>
      <c r="M7" s="35">
        <v>9.86</v>
      </c>
      <c r="N7" s="35">
        <v>3.59</v>
      </c>
    </row>
    <row r="8" spans="2:14" ht="12.75" customHeight="1">
      <c r="B8" s="31" t="s">
        <v>209</v>
      </c>
      <c r="C8" s="35">
        <v>44.82</v>
      </c>
      <c r="D8" s="35">
        <v>36.76</v>
      </c>
      <c r="E8" s="35">
        <v>7.83</v>
      </c>
      <c r="F8" s="35">
        <v>5.97</v>
      </c>
      <c r="G8" s="35">
        <v>0.89</v>
      </c>
      <c r="H8" s="56"/>
      <c r="I8" s="31" t="s">
        <v>210</v>
      </c>
      <c r="J8" s="35">
        <v>140.07</v>
      </c>
      <c r="K8" s="35">
        <v>145.76</v>
      </c>
      <c r="L8" s="35">
        <v>96.84</v>
      </c>
      <c r="M8" s="35">
        <v>128.58</v>
      </c>
      <c r="N8" s="35">
        <v>66.84</v>
      </c>
    </row>
    <row r="9" spans="2:14" ht="12.75" customHeight="1">
      <c r="B9" s="31" t="s">
        <v>211</v>
      </c>
      <c r="C9" s="35">
        <v>311.97</v>
      </c>
      <c r="D9" s="35">
        <v>88.85</v>
      </c>
      <c r="E9" s="35">
        <v>24.21</v>
      </c>
      <c r="F9" s="35">
        <v>9.37</v>
      </c>
      <c r="G9" s="35">
        <v>1.29</v>
      </c>
      <c r="H9" s="56"/>
      <c r="I9" s="31" t="s">
        <v>212</v>
      </c>
      <c r="J9" s="35">
        <v>97.29</v>
      </c>
      <c r="K9" s="35">
        <v>41.81</v>
      </c>
      <c r="L9" s="35">
        <v>17.76</v>
      </c>
      <c r="M9" s="35">
        <v>21.5</v>
      </c>
      <c r="N9" s="35">
        <v>7.23</v>
      </c>
    </row>
    <row r="10" spans="2:14" ht="12.75" customHeight="1">
      <c r="B10" s="31" t="s">
        <v>213</v>
      </c>
      <c r="C10" s="35">
        <v>18.23</v>
      </c>
      <c r="D10" s="35">
        <v>11.82</v>
      </c>
      <c r="E10" s="35">
        <v>13.25</v>
      </c>
      <c r="F10" s="35">
        <v>9.47</v>
      </c>
      <c r="G10" s="35">
        <v>3.37</v>
      </c>
      <c r="H10" s="56"/>
      <c r="I10" s="31" t="s">
        <v>214</v>
      </c>
      <c r="J10" s="35">
        <v>9</v>
      </c>
      <c r="K10" s="35">
        <v>5.97</v>
      </c>
      <c r="L10" s="35">
        <v>2.69</v>
      </c>
      <c r="M10" s="35">
        <v>1.77</v>
      </c>
      <c r="N10" s="35">
        <v>1.01</v>
      </c>
    </row>
    <row r="11" spans="2:14" ht="12.75" customHeight="1">
      <c r="B11" s="31" t="s">
        <v>215</v>
      </c>
      <c r="C11" s="35"/>
      <c r="D11" s="35">
        <v>6.67</v>
      </c>
      <c r="E11" s="35">
        <v>3.95</v>
      </c>
      <c r="F11" s="35">
        <v>3.9</v>
      </c>
      <c r="G11" s="35">
        <v>1.01</v>
      </c>
      <c r="H11" s="56"/>
      <c r="I11" s="31" t="s">
        <v>216</v>
      </c>
      <c r="J11" s="35">
        <v>1351.41</v>
      </c>
      <c r="K11" s="35">
        <v>669.75</v>
      </c>
      <c r="L11" s="35">
        <v>188.96</v>
      </c>
      <c r="M11" s="35">
        <v>75.91</v>
      </c>
      <c r="N11" s="35">
        <v>10.87</v>
      </c>
    </row>
    <row r="12" spans="2:14" ht="12.75" customHeight="1">
      <c r="B12" s="31" t="s">
        <v>217</v>
      </c>
      <c r="C12" s="35"/>
      <c r="D12" s="35">
        <v>16.19</v>
      </c>
      <c r="E12" s="35">
        <v>9.54</v>
      </c>
      <c r="F12" s="35">
        <v>7.77</v>
      </c>
      <c r="G12" s="35">
        <v>2.63</v>
      </c>
      <c r="H12" s="56"/>
      <c r="I12" s="31" t="s">
        <v>218</v>
      </c>
      <c r="J12" s="35">
        <v>10.57</v>
      </c>
      <c r="K12" s="35">
        <v>6.59</v>
      </c>
      <c r="L12" s="35">
        <v>1.6</v>
      </c>
      <c r="M12" s="35">
        <v>0.66</v>
      </c>
      <c r="N12" s="35"/>
    </row>
    <row r="13" spans="2:14" ht="12.75" customHeight="1">
      <c r="B13" s="31" t="s">
        <v>219</v>
      </c>
      <c r="C13" s="35">
        <v>19.24</v>
      </c>
      <c r="D13" s="35">
        <v>7.37</v>
      </c>
      <c r="E13" s="35">
        <v>3.04</v>
      </c>
      <c r="F13" s="35">
        <v>0.86</v>
      </c>
      <c r="G13" s="35">
        <v>0.2</v>
      </c>
      <c r="H13" s="56"/>
      <c r="I13" s="31" t="s">
        <v>220</v>
      </c>
      <c r="J13" s="35">
        <v>1260.12</v>
      </c>
      <c r="K13" s="35">
        <v>268.6</v>
      </c>
      <c r="L13" s="35">
        <v>107.55</v>
      </c>
      <c r="M13" s="35">
        <v>92.58</v>
      </c>
      <c r="N13" s="35">
        <v>39.18</v>
      </c>
    </row>
    <row r="14" spans="2:14" ht="12.75" customHeight="1">
      <c r="B14" s="31" t="s">
        <v>221</v>
      </c>
      <c r="C14" s="35">
        <v>3.58</v>
      </c>
      <c r="D14" s="35">
        <v>6.06</v>
      </c>
      <c r="E14" s="35">
        <v>1.71</v>
      </c>
      <c r="F14" s="35">
        <v>0.7</v>
      </c>
      <c r="G14" s="35">
        <v>0.37</v>
      </c>
      <c r="H14" s="56"/>
      <c r="I14" s="31" t="s">
        <v>222</v>
      </c>
      <c r="J14" s="35">
        <v>27.01</v>
      </c>
      <c r="K14" s="35">
        <v>8</v>
      </c>
      <c r="L14" s="35">
        <v>3.2</v>
      </c>
      <c r="M14" s="35">
        <v>0.89</v>
      </c>
      <c r="N14" s="35">
        <v>0.18</v>
      </c>
    </row>
    <row r="15" spans="2:14" ht="12.75" customHeight="1">
      <c r="B15" s="31" t="s">
        <v>223</v>
      </c>
      <c r="C15" s="151">
        <v>2880.62</v>
      </c>
      <c r="D15" s="35">
        <v>1658.84</v>
      </c>
      <c r="E15" s="35">
        <v>732.99</v>
      </c>
      <c r="F15" s="35">
        <v>208.57</v>
      </c>
      <c r="G15" s="35">
        <v>9.21</v>
      </c>
      <c r="H15" s="56"/>
      <c r="I15" s="31" t="s">
        <v>224</v>
      </c>
      <c r="J15" s="35">
        <v>426.72</v>
      </c>
      <c r="K15" s="35">
        <v>89.39</v>
      </c>
      <c r="L15" s="35">
        <v>11.71</v>
      </c>
      <c r="M15" s="35">
        <v>4.89</v>
      </c>
      <c r="N15" s="35"/>
    </row>
    <row r="16" spans="2:14" ht="12.75" customHeight="1">
      <c r="B16" s="31" t="s">
        <v>225</v>
      </c>
      <c r="C16" s="35"/>
      <c r="D16" s="35">
        <v>26.54</v>
      </c>
      <c r="E16" s="35">
        <v>13.09</v>
      </c>
      <c r="F16" s="35">
        <v>2.72</v>
      </c>
      <c r="G16" s="35">
        <v>0.79</v>
      </c>
      <c r="H16" s="56"/>
      <c r="I16" s="31" t="s">
        <v>226</v>
      </c>
      <c r="J16" s="35">
        <v>11.1</v>
      </c>
      <c r="K16" s="35">
        <v>7.6</v>
      </c>
      <c r="L16" s="35">
        <v>2.03</v>
      </c>
      <c r="M16" s="35">
        <v>2.36</v>
      </c>
      <c r="N16" s="35">
        <v>0.84</v>
      </c>
    </row>
    <row r="17" spans="2:14" ht="12.75" customHeight="1">
      <c r="B17" s="31" t="s">
        <v>227</v>
      </c>
      <c r="C17" s="35">
        <v>23.66</v>
      </c>
      <c r="D17" s="35">
        <v>5.54</v>
      </c>
      <c r="E17" s="35">
        <v>2.1</v>
      </c>
      <c r="F17" s="35">
        <v>0.57</v>
      </c>
      <c r="G17" s="35">
        <v>0.15</v>
      </c>
      <c r="H17" s="56"/>
      <c r="I17" s="31" t="s">
        <v>228</v>
      </c>
      <c r="J17" s="35">
        <v>21.95</v>
      </c>
      <c r="K17" s="35">
        <v>10.81</v>
      </c>
      <c r="L17" s="35">
        <v>5.41</v>
      </c>
      <c r="M17" s="35">
        <v>3.85</v>
      </c>
      <c r="N17" s="35">
        <v>1.36</v>
      </c>
    </row>
    <row r="18" spans="2:14" ht="12.75" customHeight="1">
      <c r="B18" s="31" t="s">
        <v>229</v>
      </c>
      <c r="C18" s="35">
        <v>16.75</v>
      </c>
      <c r="D18" s="35">
        <v>8.94</v>
      </c>
      <c r="E18" s="35">
        <v>3.17</v>
      </c>
      <c r="F18" s="35">
        <v>2.12</v>
      </c>
      <c r="G18" s="35">
        <v>0.17</v>
      </c>
      <c r="H18" s="56"/>
      <c r="I18" s="31" t="s">
        <v>230</v>
      </c>
      <c r="J18" s="35">
        <v>131.22</v>
      </c>
      <c r="K18" s="35">
        <v>69.28</v>
      </c>
      <c r="L18" s="35">
        <v>32.31</v>
      </c>
      <c r="M18" s="35">
        <v>9.88</v>
      </c>
      <c r="N18" s="35">
        <v>2</v>
      </c>
    </row>
    <row r="19" spans="2:14" ht="12.75" customHeight="1">
      <c r="B19" s="31" t="s">
        <v>231</v>
      </c>
      <c r="C19" s="35">
        <v>23.29</v>
      </c>
      <c r="D19" s="35">
        <v>8.79</v>
      </c>
      <c r="E19" s="35">
        <v>2.85</v>
      </c>
      <c r="F19" s="35">
        <v>0.85</v>
      </c>
      <c r="G19" s="35">
        <v>0.58</v>
      </c>
      <c r="H19" s="56"/>
      <c r="I19" s="31" t="s">
        <v>232</v>
      </c>
      <c r="J19" s="35">
        <v>28.97</v>
      </c>
      <c r="K19" s="35">
        <v>10.66</v>
      </c>
      <c r="L19" s="35">
        <v>6.49</v>
      </c>
      <c r="M19" s="35">
        <v>5.96</v>
      </c>
      <c r="N19" s="35">
        <v>3.12</v>
      </c>
    </row>
    <row r="20" spans="2:14" ht="12.75" customHeight="1">
      <c r="B20" s="31" t="s">
        <v>233</v>
      </c>
      <c r="C20" s="35"/>
      <c r="D20" s="35">
        <v>19.55</v>
      </c>
      <c r="E20" s="35">
        <v>7.32</v>
      </c>
      <c r="F20" s="35">
        <v>3.04</v>
      </c>
      <c r="G20" s="35">
        <v>0.51</v>
      </c>
      <c r="H20" s="56"/>
      <c r="I20" s="31" t="s">
        <v>234</v>
      </c>
      <c r="J20" s="35"/>
      <c r="K20" s="35">
        <v>77.23</v>
      </c>
      <c r="L20" s="35">
        <v>17.76</v>
      </c>
      <c r="M20" s="35">
        <v>9.27</v>
      </c>
      <c r="N20" s="35">
        <v>3.48</v>
      </c>
    </row>
    <row r="21" spans="2:14" ht="12.75" customHeight="1">
      <c r="B21" s="31" t="s">
        <v>235</v>
      </c>
      <c r="C21" s="35">
        <v>84.79</v>
      </c>
      <c r="D21" s="35">
        <v>23.23</v>
      </c>
      <c r="E21" s="35">
        <v>18.97</v>
      </c>
      <c r="F21" s="35">
        <v>6.15</v>
      </c>
      <c r="G21" s="35">
        <v>1.06</v>
      </c>
      <c r="H21" s="56"/>
      <c r="I21" s="31" t="s">
        <v>236</v>
      </c>
      <c r="J21" s="35">
        <v>559.04</v>
      </c>
      <c r="K21" s="35">
        <v>462.62</v>
      </c>
      <c r="L21" s="35">
        <v>149.07</v>
      </c>
      <c r="M21" s="35">
        <v>113.91</v>
      </c>
      <c r="N21" s="35">
        <v>34.33</v>
      </c>
    </row>
    <row r="22" spans="2:14" ht="12.75" customHeight="1">
      <c r="B22" s="31" t="s">
        <v>237</v>
      </c>
      <c r="C22" s="35">
        <v>53.1</v>
      </c>
      <c r="D22" s="35">
        <v>12.95</v>
      </c>
      <c r="E22" s="35">
        <v>6.41</v>
      </c>
      <c r="F22" s="35">
        <v>3.31</v>
      </c>
      <c r="G22" s="35">
        <v>0.54</v>
      </c>
      <c r="H22" s="56"/>
      <c r="I22" s="31" t="s">
        <v>238</v>
      </c>
      <c r="J22" s="35">
        <v>24.03</v>
      </c>
      <c r="K22" s="35">
        <v>12.24</v>
      </c>
      <c r="L22" s="35">
        <v>3.72</v>
      </c>
      <c r="M22" s="35">
        <v>2.41</v>
      </c>
      <c r="N22" s="35">
        <v>0.58</v>
      </c>
    </row>
    <row r="23" spans="2:14" ht="12.75" customHeight="1">
      <c r="B23" s="31" t="s">
        <v>239</v>
      </c>
      <c r="C23" s="35">
        <v>60.43</v>
      </c>
      <c r="D23" s="35">
        <v>31.17</v>
      </c>
      <c r="E23" s="35">
        <v>33.32</v>
      </c>
      <c r="F23" s="35">
        <v>10.83</v>
      </c>
      <c r="G23" s="35">
        <v>2.81</v>
      </c>
      <c r="H23" s="56"/>
      <c r="I23" s="31" t="s">
        <v>240</v>
      </c>
      <c r="J23" s="35">
        <v>32.27</v>
      </c>
      <c r="K23" s="35">
        <v>16.31</v>
      </c>
      <c r="L23" s="35">
        <v>8.2</v>
      </c>
      <c r="M23" s="35">
        <v>7.44</v>
      </c>
      <c r="N23" s="35">
        <v>3.4</v>
      </c>
    </row>
    <row r="24" spans="2:14" ht="12.75" customHeight="1">
      <c r="B24" s="31" t="s">
        <v>241</v>
      </c>
      <c r="C24" s="35">
        <v>63.74</v>
      </c>
      <c r="D24" s="35">
        <v>42.63</v>
      </c>
      <c r="E24" s="35">
        <v>14</v>
      </c>
      <c r="F24" s="35">
        <v>5.08</v>
      </c>
      <c r="G24" s="35">
        <v>0.64</v>
      </c>
      <c r="H24" s="56"/>
      <c r="I24" s="31" t="s">
        <v>242</v>
      </c>
      <c r="J24" s="35">
        <v>18.42</v>
      </c>
      <c r="K24" s="35">
        <v>10.51</v>
      </c>
      <c r="L24" s="35">
        <v>3.63</v>
      </c>
      <c r="M24" s="35">
        <v>1.05</v>
      </c>
      <c r="N24" s="35">
        <v>0.29</v>
      </c>
    </row>
    <row r="25" spans="2:14" ht="12.75" customHeight="1">
      <c r="B25" s="31" t="s">
        <v>243</v>
      </c>
      <c r="C25" s="35">
        <v>77.48</v>
      </c>
      <c r="D25" s="35">
        <v>19.13</v>
      </c>
      <c r="E25" s="35">
        <v>12.74</v>
      </c>
      <c r="F25" s="35">
        <v>2.24</v>
      </c>
      <c r="G25" s="35">
        <v>1.47</v>
      </c>
      <c r="H25" s="56"/>
      <c r="I25" s="31" t="s">
        <v>244</v>
      </c>
      <c r="J25" s="35"/>
      <c r="K25" s="35">
        <v>17.99</v>
      </c>
      <c r="L25" s="35">
        <v>7.07</v>
      </c>
      <c r="M25" s="35">
        <v>4.66</v>
      </c>
      <c r="N25" s="35">
        <v>3.18</v>
      </c>
    </row>
    <row r="26" spans="2:14" ht="12.75" customHeight="1">
      <c r="B26" s="31" t="s">
        <v>245</v>
      </c>
      <c r="C26" s="35">
        <v>10.84</v>
      </c>
      <c r="D26" s="35">
        <v>7.23</v>
      </c>
      <c r="E26" s="35">
        <v>3.69</v>
      </c>
      <c r="F26" s="35">
        <v>0.8</v>
      </c>
      <c r="G26" s="35">
        <v>0.07</v>
      </c>
      <c r="H26" s="23"/>
      <c r="I26" s="31" t="s">
        <v>246</v>
      </c>
      <c r="J26" s="35">
        <v>22.21</v>
      </c>
      <c r="K26" s="35">
        <v>9.42</v>
      </c>
      <c r="L26" s="35">
        <v>2.04</v>
      </c>
      <c r="M26" s="35">
        <v>2.62</v>
      </c>
      <c r="N26" s="35">
        <v>0.24</v>
      </c>
    </row>
    <row r="27" spans="2:14" ht="12.75" customHeight="1">
      <c r="B27" s="152" t="s">
        <v>40</v>
      </c>
      <c r="C27" s="153">
        <f>AVERAGE(C4:C26)</f>
        <v>197.4736842105263</v>
      </c>
      <c r="D27" s="153">
        <f>AVERAGE(D4:D26)</f>
        <v>89.70695652173914</v>
      </c>
      <c r="E27" s="153">
        <f>AVERAGE(E4:E26)</f>
        <v>40.36956521739131</v>
      </c>
      <c r="F27" s="153">
        <f>AVERAGE(F4:F26)</f>
        <v>12.84695652173913</v>
      </c>
      <c r="G27" s="153">
        <f>AVERAGE(G4:G26)</f>
        <v>1.3078260869565215</v>
      </c>
      <c r="H27" s="40"/>
      <c r="I27" s="31" t="s">
        <v>247</v>
      </c>
      <c r="J27" s="35">
        <v>403.79</v>
      </c>
      <c r="K27" s="35">
        <v>132.01</v>
      </c>
      <c r="L27" s="35">
        <v>79.61</v>
      </c>
      <c r="M27" s="35">
        <v>50.23</v>
      </c>
      <c r="N27" s="35">
        <v>14.78</v>
      </c>
    </row>
    <row r="28" spans="2:14" ht="12.75" customHeight="1">
      <c r="B28" s="143" t="s">
        <v>248</v>
      </c>
      <c r="C28" s="157">
        <f>MAX(C4:C26)</f>
        <v>2880.62</v>
      </c>
      <c r="D28" s="157">
        <f>MAX(D4:D26)</f>
        <v>1658.84</v>
      </c>
      <c r="E28" s="157">
        <f>MAX(E4:E26)</f>
        <v>732.99</v>
      </c>
      <c r="F28" s="157">
        <f>MAX(F4:F26)</f>
        <v>208.57</v>
      </c>
      <c r="G28" s="157">
        <f>MAX(G4:G26)</f>
        <v>9.21</v>
      </c>
      <c r="H28" s="154"/>
      <c r="I28" s="152" t="s">
        <v>40</v>
      </c>
      <c r="J28" s="153">
        <f>AVERAGE(J4:J27)</f>
        <v>223.835</v>
      </c>
      <c r="K28" s="153">
        <f>AVERAGE(K4:K27)</f>
        <v>92.76208333333334</v>
      </c>
      <c r="L28" s="153">
        <f>AVERAGE(L4:L27)</f>
        <v>33.11083333333333</v>
      </c>
      <c r="M28" s="153">
        <f>AVERAGE(M4:M27)</f>
        <v>23.739583333333332</v>
      </c>
      <c r="N28" s="153">
        <f>AVERAGE(N4:N27)</f>
        <v>9.29727272727273</v>
      </c>
    </row>
    <row r="29" spans="2:14" ht="15">
      <c r="B29" s="158" t="s">
        <v>249</v>
      </c>
      <c r="C29" s="159">
        <f>MIN(C4:C26)</f>
        <v>2.64</v>
      </c>
      <c r="D29" s="159">
        <f>MIN(D4:D26)</f>
        <v>1.37</v>
      </c>
      <c r="E29" s="159">
        <f>MIN(E4:E26)</f>
        <v>0.89</v>
      </c>
      <c r="F29" s="159">
        <f>MIN(F4:F26)</f>
        <v>0.45</v>
      </c>
      <c r="G29" s="159">
        <f>MIN(G4:G26)</f>
        <v>0.07</v>
      </c>
      <c r="I29" s="143" t="s">
        <v>248</v>
      </c>
      <c r="J29" s="157">
        <f>MAX(J4:J27)</f>
        <v>1351.41</v>
      </c>
      <c r="K29" s="157">
        <f>MAX(K4:K27)</f>
        <v>669.75</v>
      </c>
      <c r="L29" s="157">
        <f>MAX(L4:L27)</f>
        <v>188.96</v>
      </c>
      <c r="M29" s="157">
        <f>MAX(M4:M27)</f>
        <v>128.58</v>
      </c>
      <c r="N29" s="157">
        <f>MAX(N4:N27)</f>
        <v>66.84</v>
      </c>
    </row>
    <row r="30" spans="9:14" ht="15">
      <c r="I30" s="158" t="s">
        <v>249</v>
      </c>
      <c r="J30" s="159">
        <f>MIN(J4:J27)</f>
        <v>9</v>
      </c>
      <c r="K30" s="159">
        <f>MIN(K4:K27)</f>
        <v>5.97</v>
      </c>
      <c r="L30" s="159">
        <f>MIN(L4:L27)</f>
        <v>1.6</v>
      </c>
      <c r="M30" s="159">
        <f>MIN(M4:M27)</f>
        <v>0.66</v>
      </c>
      <c r="N30" s="159">
        <f>MIN(N4:N27)</f>
        <v>0.18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5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6384" width="9.140625" style="0" customWidth="1"/>
  </cols>
  <sheetData>
    <row r="2" ht="15">
      <c r="B2" s="2" t="s">
        <v>13</v>
      </c>
    </row>
    <row r="3" spans="2:16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10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6384" width="9.140625" style="0" customWidth="1"/>
  </cols>
  <sheetData>
    <row r="2" ht="15.75">
      <c r="B2" s="1"/>
    </row>
    <row r="3" ht="15">
      <c r="B3" s="2" t="s">
        <v>14</v>
      </c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">
      <pane ySplit="5100" topLeftCell="A34" activePane="bottomLeft" state="split"/>
      <selection pane="topLeft" activeCell="C5" sqref="C5"/>
      <selection pane="bottomLeft" activeCell="K37" sqref="K37"/>
    </sheetView>
  </sheetViews>
  <sheetFormatPr defaultColWidth="11.421875" defaultRowHeight="15"/>
  <cols>
    <col min="1" max="1" width="5.57421875" style="0" customWidth="1"/>
    <col min="2" max="2" width="11.7109375" style="0" customWidth="1"/>
    <col min="3" max="16384" width="9.140625" style="0" customWidth="1"/>
  </cols>
  <sheetData>
    <row r="2" ht="15">
      <c r="B2" s="2" t="s">
        <v>15</v>
      </c>
    </row>
    <row r="3" spans="2:8" ht="15">
      <c r="B3" s="160" t="s">
        <v>250</v>
      </c>
      <c r="C3" s="161" t="s">
        <v>251</v>
      </c>
      <c r="D3" s="162"/>
      <c r="E3" s="163"/>
      <c r="F3" s="164" t="s">
        <v>252</v>
      </c>
      <c r="G3" s="165"/>
      <c r="H3" s="166"/>
    </row>
    <row r="4" spans="2:8" ht="15">
      <c r="B4" s="167"/>
      <c r="C4" s="168" t="s">
        <v>253</v>
      </c>
      <c r="D4" s="168" t="s">
        <v>254</v>
      </c>
      <c r="E4" s="168" t="s">
        <v>255</v>
      </c>
      <c r="F4" s="168" t="s">
        <v>253</v>
      </c>
      <c r="G4" s="168" t="s">
        <v>254</v>
      </c>
      <c r="H4" s="168" t="s">
        <v>255</v>
      </c>
    </row>
    <row r="5" spans="2:8" ht="15">
      <c r="B5" s="169" t="s">
        <v>73</v>
      </c>
      <c r="C5" s="170">
        <v>0.9</v>
      </c>
      <c r="D5" s="170">
        <v>0</v>
      </c>
      <c r="E5" s="170">
        <v>0.1</v>
      </c>
      <c r="F5" s="170">
        <v>0.8182</v>
      </c>
      <c r="G5" s="170">
        <v>0.1818</v>
      </c>
      <c r="H5" s="170">
        <v>0</v>
      </c>
    </row>
    <row r="6" spans="2:8" ht="15">
      <c r="B6" s="169" t="s">
        <v>72</v>
      </c>
      <c r="C6" s="170">
        <v>0.375</v>
      </c>
      <c r="D6" s="170">
        <v>0.25</v>
      </c>
      <c r="E6" s="170">
        <v>0.375</v>
      </c>
      <c r="F6" s="170">
        <v>0.8889</v>
      </c>
      <c r="G6" s="170">
        <v>0</v>
      </c>
      <c r="H6" s="170">
        <v>0.1111</v>
      </c>
    </row>
    <row r="7" spans="2:8" ht="15">
      <c r="B7" s="169" t="s">
        <v>256</v>
      </c>
      <c r="C7" s="170">
        <v>0.8235</v>
      </c>
      <c r="D7" s="170">
        <v>0.0588</v>
      </c>
      <c r="E7" s="170">
        <v>0.1176</v>
      </c>
      <c r="F7" s="170">
        <v>0.7895</v>
      </c>
      <c r="G7" s="170">
        <v>0.2105</v>
      </c>
      <c r="H7" s="170">
        <v>0</v>
      </c>
    </row>
    <row r="8" spans="2:8" ht="15">
      <c r="B8" s="169" t="s">
        <v>257</v>
      </c>
      <c r="C8" s="170">
        <v>0.6875</v>
      </c>
      <c r="D8" s="170">
        <v>0.1875</v>
      </c>
      <c r="E8" s="170">
        <v>0.125</v>
      </c>
      <c r="F8" s="170">
        <v>0.7059</v>
      </c>
      <c r="G8" s="170">
        <v>0.1765</v>
      </c>
      <c r="H8" s="170">
        <v>0.1176</v>
      </c>
    </row>
    <row r="9" spans="2:8" ht="15">
      <c r="B9" s="169" t="s">
        <v>258</v>
      </c>
      <c r="C9" s="170">
        <v>0.5455</v>
      </c>
      <c r="D9" s="170">
        <v>0.3636</v>
      </c>
      <c r="E9" s="170">
        <v>0.0909</v>
      </c>
      <c r="F9" s="170">
        <v>0.7273</v>
      </c>
      <c r="G9" s="170">
        <v>0.2727</v>
      </c>
      <c r="H9" s="170">
        <v>0</v>
      </c>
    </row>
    <row r="10" spans="2:8" ht="15">
      <c r="B10" s="169" t="s">
        <v>259</v>
      </c>
      <c r="C10" s="170">
        <v>0.6923</v>
      </c>
      <c r="D10" s="170">
        <v>0.1538</v>
      </c>
      <c r="E10" s="170">
        <v>0.1538</v>
      </c>
      <c r="F10" s="170">
        <v>0.5</v>
      </c>
      <c r="G10" s="170">
        <v>0.3667</v>
      </c>
      <c r="H10" s="170">
        <v>0.1313</v>
      </c>
    </row>
    <row r="11" spans="2:8" ht="15">
      <c r="B11" s="169" t="s">
        <v>260</v>
      </c>
      <c r="C11" s="170">
        <v>0.8</v>
      </c>
      <c r="D11" s="170">
        <v>0</v>
      </c>
      <c r="E11" s="170">
        <v>0.2</v>
      </c>
      <c r="F11" s="170">
        <v>0.625</v>
      </c>
      <c r="G11" s="170">
        <v>0.25</v>
      </c>
      <c r="H11" s="170">
        <v>0.125</v>
      </c>
    </row>
    <row r="12" spans="2:8" ht="15">
      <c r="B12" s="169" t="s">
        <v>261</v>
      </c>
      <c r="C12" s="170">
        <v>0.7273</v>
      </c>
      <c r="D12" s="170">
        <v>0.1818</v>
      </c>
      <c r="E12" s="170">
        <v>0.0909</v>
      </c>
      <c r="F12" s="170">
        <v>0.7692</v>
      </c>
      <c r="G12" s="170">
        <v>0.1538</v>
      </c>
      <c r="H12" s="170">
        <v>0.0769</v>
      </c>
    </row>
    <row r="13" spans="2:8" ht="15">
      <c r="B13" s="169" t="s">
        <v>262</v>
      </c>
      <c r="C13" s="170">
        <v>0.75</v>
      </c>
      <c r="D13" s="170">
        <v>0</v>
      </c>
      <c r="E13" s="170">
        <v>0.25</v>
      </c>
      <c r="F13" s="170">
        <v>0.5857</v>
      </c>
      <c r="G13" s="170">
        <v>0.3429</v>
      </c>
      <c r="H13" s="170">
        <v>0.0714</v>
      </c>
    </row>
    <row r="14" spans="2:8" ht="15">
      <c r="B14" s="169" t="s">
        <v>182</v>
      </c>
      <c r="C14" s="170">
        <v>0.3158</v>
      </c>
      <c r="D14" s="170">
        <v>0.4737</v>
      </c>
      <c r="E14" s="170">
        <v>0.2105</v>
      </c>
      <c r="F14" s="170">
        <v>0.3333</v>
      </c>
      <c r="G14" s="170">
        <v>0.3889</v>
      </c>
      <c r="H14" s="170">
        <v>0.2778</v>
      </c>
    </row>
    <row r="15" spans="2:8" ht="15">
      <c r="B15" s="169" t="s">
        <v>179</v>
      </c>
      <c r="C15" s="170">
        <v>0.5769</v>
      </c>
      <c r="D15" s="170">
        <v>0.3462</v>
      </c>
      <c r="E15" s="170">
        <v>0.0769</v>
      </c>
      <c r="F15" s="170">
        <v>0.5471</v>
      </c>
      <c r="G15" s="170">
        <v>0.3353</v>
      </c>
      <c r="H15" s="170">
        <v>0.1176</v>
      </c>
    </row>
    <row r="16" spans="2:8" ht="15">
      <c r="B16" s="169" t="s">
        <v>180</v>
      </c>
      <c r="C16" s="170">
        <v>0.6296</v>
      </c>
      <c r="D16" s="170">
        <v>0.3704</v>
      </c>
      <c r="E16" s="170">
        <v>0</v>
      </c>
      <c r="F16" s="170">
        <v>0.5182</v>
      </c>
      <c r="G16" s="170">
        <v>0.4818</v>
      </c>
      <c r="H16" s="170">
        <v>0</v>
      </c>
    </row>
    <row r="17" spans="2:8" ht="15">
      <c r="B17" s="169" t="s">
        <v>263</v>
      </c>
      <c r="C17" s="170">
        <v>0.4286</v>
      </c>
      <c r="D17" s="170">
        <v>0.4286</v>
      </c>
      <c r="E17" s="170">
        <v>0.1429</v>
      </c>
      <c r="F17" s="170">
        <v>0.2778</v>
      </c>
      <c r="G17" s="170">
        <v>0.4444</v>
      </c>
      <c r="H17" s="170">
        <v>0.2778</v>
      </c>
    </row>
    <row r="18" spans="2:8" ht="15">
      <c r="B18" s="169" t="s">
        <v>264</v>
      </c>
      <c r="C18" s="170">
        <v>0.7143</v>
      </c>
      <c r="D18" s="170">
        <v>0.1429</v>
      </c>
      <c r="E18" s="170">
        <v>0.1429</v>
      </c>
      <c r="F18" s="170">
        <v>0.5333</v>
      </c>
      <c r="G18" s="170">
        <v>0.4</v>
      </c>
      <c r="H18" s="170">
        <v>0.0667</v>
      </c>
    </row>
    <row r="19" spans="2:8" ht="15">
      <c r="B19" s="169" t="s">
        <v>74</v>
      </c>
      <c r="C19" s="170">
        <v>0.5</v>
      </c>
      <c r="D19" s="170">
        <v>0.4167</v>
      </c>
      <c r="E19" s="170">
        <v>0.0833</v>
      </c>
      <c r="F19" s="170">
        <v>0.6667</v>
      </c>
      <c r="G19" s="170">
        <v>0.3333</v>
      </c>
      <c r="H19" s="170">
        <v>0</v>
      </c>
    </row>
    <row r="20" spans="2:8" ht="15">
      <c r="B20" s="169" t="s">
        <v>34</v>
      </c>
      <c r="C20" s="170">
        <v>0.6786</v>
      </c>
      <c r="D20" s="170">
        <v>0.2857</v>
      </c>
      <c r="E20" s="170">
        <v>0.0357</v>
      </c>
      <c r="F20" s="170">
        <v>0.5286</v>
      </c>
      <c r="G20" s="170">
        <v>0.4443</v>
      </c>
      <c r="H20" s="170">
        <v>0.0276</v>
      </c>
    </row>
    <row r="21" spans="2:8" ht="15">
      <c r="B21" s="169" t="s">
        <v>75</v>
      </c>
      <c r="C21" s="170">
        <v>0.7</v>
      </c>
      <c r="D21" s="170">
        <v>0.3</v>
      </c>
      <c r="E21" s="170">
        <v>0</v>
      </c>
      <c r="F21" s="170">
        <v>0.5133</v>
      </c>
      <c r="G21" s="170">
        <v>0.4867</v>
      </c>
      <c r="H21" s="170">
        <v>0</v>
      </c>
    </row>
    <row r="22" spans="2:8" ht="15">
      <c r="B22" s="169" t="s">
        <v>76</v>
      </c>
      <c r="C22" s="170">
        <v>0.5</v>
      </c>
      <c r="D22" s="170">
        <v>0.3</v>
      </c>
      <c r="E22" s="170">
        <v>0.2</v>
      </c>
      <c r="F22" s="170">
        <v>0.7</v>
      </c>
      <c r="G22" s="170">
        <v>0.3</v>
      </c>
      <c r="H22" s="170">
        <v>0</v>
      </c>
    </row>
    <row r="23" spans="2:8" ht="15">
      <c r="B23" s="169" t="s">
        <v>265</v>
      </c>
      <c r="C23" s="170">
        <v>0.1875</v>
      </c>
      <c r="D23" s="170">
        <v>0.4375</v>
      </c>
      <c r="E23" s="170">
        <v>0.375</v>
      </c>
      <c r="F23" s="170">
        <v>0.2222</v>
      </c>
      <c r="G23" s="170">
        <v>0.5</v>
      </c>
      <c r="H23" s="170">
        <v>0.2778</v>
      </c>
    </row>
    <row r="24" spans="2:8" ht="15">
      <c r="B24" s="169" t="s">
        <v>35</v>
      </c>
      <c r="C24" s="170">
        <v>0.5789</v>
      </c>
      <c r="D24" s="170">
        <v>0.3684</v>
      </c>
      <c r="E24" s="170">
        <v>0.0526</v>
      </c>
      <c r="F24" s="170">
        <v>0.5</v>
      </c>
      <c r="G24" s="170">
        <v>0.38</v>
      </c>
      <c r="H24" s="170">
        <v>0.12</v>
      </c>
    </row>
    <row r="25" spans="2:8" ht="15">
      <c r="B25" s="169" t="s">
        <v>266</v>
      </c>
      <c r="C25" s="170">
        <v>0.5556</v>
      </c>
      <c r="D25" s="170">
        <v>0.3333</v>
      </c>
      <c r="E25" s="170">
        <v>0.1111</v>
      </c>
      <c r="F25" s="170">
        <v>0.7692</v>
      </c>
      <c r="G25" s="170">
        <v>0.2308</v>
      </c>
      <c r="H25" s="170">
        <v>0</v>
      </c>
    </row>
    <row r="26" spans="2:8" ht="15">
      <c r="B26" s="169" t="s">
        <v>86</v>
      </c>
      <c r="C26" s="170">
        <v>0.85</v>
      </c>
      <c r="D26" s="170">
        <v>0.15</v>
      </c>
      <c r="E26" s="170">
        <v>0</v>
      </c>
      <c r="F26" s="170">
        <v>0.8125</v>
      </c>
      <c r="G26" s="170">
        <v>0.1875</v>
      </c>
      <c r="H26" s="170">
        <v>0</v>
      </c>
    </row>
    <row r="27" spans="2:8" ht="15">
      <c r="B27" s="169" t="s">
        <v>267</v>
      </c>
      <c r="C27" s="170">
        <v>0.5455</v>
      </c>
      <c r="D27" s="170">
        <v>0.3636</v>
      </c>
      <c r="E27" s="170">
        <v>0.0909</v>
      </c>
      <c r="F27" s="170">
        <v>0.7</v>
      </c>
      <c r="G27" s="170">
        <v>0.3</v>
      </c>
      <c r="H27" s="170">
        <v>0</v>
      </c>
    </row>
    <row r="28" spans="2:8" ht="15">
      <c r="B28" s="169" t="s">
        <v>268</v>
      </c>
      <c r="C28" s="170">
        <v>0.7576</v>
      </c>
      <c r="D28" s="170">
        <v>0.1818</v>
      </c>
      <c r="E28" s="170">
        <v>0.0606</v>
      </c>
      <c r="F28" s="170">
        <v>0.4856</v>
      </c>
      <c r="G28" s="170">
        <v>0.4589</v>
      </c>
      <c r="H28" s="170">
        <v>0.0556</v>
      </c>
    </row>
    <row r="29" spans="2:8" ht="15">
      <c r="B29" s="169" t="s">
        <v>269</v>
      </c>
      <c r="C29" s="170">
        <v>0.875</v>
      </c>
      <c r="D29" s="170">
        <v>0</v>
      </c>
      <c r="E29" s="170">
        <v>0.125</v>
      </c>
      <c r="F29" s="170">
        <v>0.6235</v>
      </c>
      <c r="G29" s="170">
        <v>0.2588</v>
      </c>
      <c r="H29" s="170">
        <v>0.1176</v>
      </c>
    </row>
    <row r="30" spans="2:8" ht="15">
      <c r="B30" s="169" t="s">
        <v>270</v>
      </c>
      <c r="C30" s="170">
        <v>0.6</v>
      </c>
      <c r="D30" s="170">
        <v>0.2667</v>
      </c>
      <c r="E30" s="170">
        <v>0.1333</v>
      </c>
      <c r="F30" s="170">
        <v>0.7647</v>
      </c>
      <c r="G30" s="170">
        <v>0.1765</v>
      </c>
      <c r="H30" s="170">
        <v>0.0588</v>
      </c>
    </row>
    <row r="31" spans="2:8" ht="15">
      <c r="B31" s="169" t="s">
        <v>236</v>
      </c>
      <c r="C31" s="170">
        <v>0.875</v>
      </c>
      <c r="D31" s="170">
        <v>0</v>
      </c>
      <c r="E31" s="170">
        <v>0.125</v>
      </c>
      <c r="F31" s="170">
        <v>0.5909</v>
      </c>
      <c r="G31" s="170">
        <v>0.3182</v>
      </c>
      <c r="H31" s="170">
        <v>0.0909</v>
      </c>
    </row>
    <row r="32" spans="2:8" ht="15">
      <c r="B32" s="169" t="s">
        <v>271</v>
      </c>
      <c r="C32" s="170">
        <v>0.5</v>
      </c>
      <c r="D32" s="170">
        <v>0.3751</v>
      </c>
      <c r="E32" s="170">
        <v>0.1429</v>
      </c>
      <c r="F32" s="170">
        <v>0.4154</v>
      </c>
      <c r="G32" s="170">
        <v>0.3538</v>
      </c>
      <c r="H32" s="170">
        <v>0.2308</v>
      </c>
    </row>
    <row r="33" spans="2:8" ht="15">
      <c r="B33" s="169" t="s">
        <v>115</v>
      </c>
      <c r="C33" s="170">
        <v>0.9474</v>
      </c>
      <c r="D33" s="170">
        <v>0.0526</v>
      </c>
      <c r="E33" s="170">
        <v>0</v>
      </c>
      <c r="F33" s="170">
        <v>0.8627</v>
      </c>
      <c r="G33" s="170">
        <v>0.1176</v>
      </c>
      <c r="H33" s="170">
        <v>0.0196</v>
      </c>
    </row>
    <row r="34" spans="2:8" ht="15">
      <c r="B34" s="169" t="s">
        <v>272</v>
      </c>
      <c r="C34" s="170">
        <v>0.5</v>
      </c>
      <c r="D34" s="170">
        <v>0.375</v>
      </c>
      <c r="E34" s="170">
        <v>0.185</v>
      </c>
      <c r="F34" s="170">
        <v>0.3846</v>
      </c>
      <c r="G34" s="170">
        <v>0.3077</v>
      </c>
      <c r="H34" s="170">
        <v>0.3077</v>
      </c>
    </row>
    <row r="35" spans="2:8" ht="15">
      <c r="B35" s="169" t="s">
        <v>36</v>
      </c>
      <c r="C35" s="170">
        <v>0.8824</v>
      </c>
      <c r="D35" s="170">
        <v>0.1176</v>
      </c>
      <c r="E35" s="170">
        <v>0</v>
      </c>
      <c r="F35" s="170">
        <v>0.8571</v>
      </c>
      <c r="G35" s="170">
        <v>0.1429</v>
      </c>
      <c r="H35" s="170">
        <v>0</v>
      </c>
    </row>
    <row r="36" spans="2:8" ht="15">
      <c r="B36" s="169" t="s">
        <v>273</v>
      </c>
      <c r="C36" s="170">
        <v>0.5</v>
      </c>
      <c r="D36" s="170">
        <v>0.1</v>
      </c>
      <c r="E36" s="170">
        <v>0.4</v>
      </c>
      <c r="F36" s="170">
        <v>0.7692</v>
      </c>
      <c r="G36" s="170">
        <v>0.2308</v>
      </c>
      <c r="H36" s="170">
        <v>0</v>
      </c>
    </row>
    <row r="37" spans="2:8" ht="15.75" thickBot="1">
      <c r="B37" s="171"/>
      <c r="C37" s="172"/>
      <c r="D37" s="172"/>
      <c r="E37" s="172"/>
      <c r="F37" s="172"/>
      <c r="G37" s="172"/>
      <c r="H37" s="172"/>
    </row>
    <row r="38" spans="2:8" ht="15.75" thickBot="1">
      <c r="B38" s="173" t="s">
        <v>274</v>
      </c>
      <c r="C38" s="174">
        <f aca="true" t="shared" si="0" ref="C38:H38">AVERAGE(C5:C21,C22:C37)</f>
        <v>0.6406187500000001</v>
      </c>
      <c r="D38" s="174">
        <f t="shared" si="0"/>
        <v>0.230665625</v>
      </c>
      <c r="E38" s="174">
        <f t="shared" si="0"/>
        <v>0.13115</v>
      </c>
      <c r="F38" s="174">
        <f t="shared" si="0"/>
        <v>0.6183</v>
      </c>
      <c r="G38" s="174">
        <f t="shared" si="0"/>
        <v>0.297909375</v>
      </c>
      <c r="H38" s="175">
        <f t="shared" si="0"/>
        <v>0.0837375</v>
      </c>
    </row>
    <row r="39" spans="2:8" ht="15">
      <c r="B39" s="176" t="s">
        <v>248</v>
      </c>
      <c r="C39" s="177">
        <f aca="true" t="shared" si="1" ref="C39:H39">MAX(C5:C36)</f>
        <v>0.9474</v>
      </c>
      <c r="D39" s="177">
        <f t="shared" si="1"/>
        <v>0.4737</v>
      </c>
      <c r="E39" s="177">
        <f t="shared" si="1"/>
        <v>0.4</v>
      </c>
      <c r="F39" s="177">
        <f t="shared" si="1"/>
        <v>0.8889</v>
      </c>
      <c r="G39" s="177">
        <f t="shared" si="1"/>
        <v>0.5</v>
      </c>
      <c r="H39" s="177">
        <f t="shared" si="1"/>
        <v>0.3077</v>
      </c>
    </row>
    <row r="40" spans="2:8" ht="15">
      <c r="B40" s="176" t="s">
        <v>249</v>
      </c>
      <c r="C40" s="177">
        <f aca="true" t="shared" si="2" ref="C40:H40">MIN(C5:C36)</f>
        <v>0.1875</v>
      </c>
      <c r="D40" s="177">
        <f t="shared" si="2"/>
        <v>0</v>
      </c>
      <c r="E40" s="177">
        <f t="shared" si="2"/>
        <v>0</v>
      </c>
      <c r="F40" s="177">
        <f t="shared" si="2"/>
        <v>0.2222</v>
      </c>
      <c r="G40" s="177">
        <f t="shared" si="2"/>
        <v>0</v>
      </c>
      <c r="H40" s="177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21.7109375" style="178" customWidth="1"/>
    <col min="2" max="2" width="36.421875" style="178" customWidth="1"/>
    <col min="3" max="3" width="25.7109375" style="179" customWidth="1"/>
    <col min="4" max="16384" width="9.140625" style="0" customWidth="1"/>
  </cols>
  <sheetData>
    <row r="2" ht="15">
      <c r="A2" s="186" t="s">
        <v>315</v>
      </c>
    </row>
    <row r="3" ht="15.75" thickBot="1"/>
    <row r="4" spans="1:3" s="190" customFormat="1" ht="15.75" thickBot="1">
      <c r="A4" s="187" t="s">
        <v>275</v>
      </c>
      <c r="B4" s="188" t="s">
        <v>316</v>
      </c>
      <c r="C4" s="189" t="s">
        <v>276</v>
      </c>
    </row>
    <row r="5" spans="1:3" ht="15">
      <c r="A5" s="180" t="s">
        <v>277</v>
      </c>
      <c r="B5" s="181" t="s">
        <v>278</v>
      </c>
      <c r="C5" s="182" t="s">
        <v>279</v>
      </c>
    </row>
    <row r="6" spans="1:3" ht="15">
      <c r="A6" s="183" t="s">
        <v>280</v>
      </c>
      <c r="B6" s="184" t="s">
        <v>281</v>
      </c>
      <c r="C6" s="185" t="s">
        <v>282</v>
      </c>
    </row>
    <row r="7" spans="1:3" ht="15">
      <c r="A7" s="183" t="s">
        <v>283</v>
      </c>
      <c r="B7" s="184" t="s">
        <v>278</v>
      </c>
      <c r="C7" s="185" t="s">
        <v>284</v>
      </c>
    </row>
    <row r="8" spans="1:3" ht="15">
      <c r="A8" s="183" t="s">
        <v>285</v>
      </c>
      <c r="B8" s="184" t="s">
        <v>286</v>
      </c>
      <c r="C8" s="185" t="s">
        <v>287</v>
      </c>
    </row>
    <row r="9" spans="1:3" ht="15">
      <c r="A9" s="183" t="s">
        <v>288</v>
      </c>
      <c r="B9" s="184" t="s">
        <v>289</v>
      </c>
      <c r="C9" s="185" t="s">
        <v>290</v>
      </c>
    </row>
    <row r="10" spans="1:3" ht="15">
      <c r="A10" s="183" t="s">
        <v>291</v>
      </c>
      <c r="B10" s="184" t="s">
        <v>292</v>
      </c>
      <c r="C10" s="185" t="s">
        <v>293</v>
      </c>
    </row>
    <row r="11" spans="1:3" ht="15">
      <c r="A11" s="183" t="s">
        <v>294</v>
      </c>
      <c r="B11" s="184" t="s">
        <v>295</v>
      </c>
      <c r="C11" s="185" t="s">
        <v>296</v>
      </c>
    </row>
    <row r="12" spans="1:3" ht="15">
      <c r="A12" s="183" t="s">
        <v>297</v>
      </c>
      <c r="B12" s="184" t="s">
        <v>298</v>
      </c>
      <c r="C12" s="185" t="s">
        <v>299</v>
      </c>
    </row>
    <row r="13" spans="1:3" ht="15">
      <c r="A13" s="183" t="s">
        <v>300</v>
      </c>
      <c r="B13" s="184" t="s">
        <v>295</v>
      </c>
      <c r="C13" s="185" t="s">
        <v>301</v>
      </c>
    </row>
    <row r="14" spans="1:3" ht="15">
      <c r="A14" s="183" t="s">
        <v>302</v>
      </c>
      <c r="B14" s="184" t="s">
        <v>303</v>
      </c>
      <c r="C14" s="185" t="s">
        <v>304</v>
      </c>
    </row>
    <row r="15" spans="1:3" ht="15">
      <c r="A15" s="183" t="s">
        <v>305</v>
      </c>
      <c r="B15" s="184" t="s">
        <v>306</v>
      </c>
      <c r="C15" s="185" t="s">
        <v>307</v>
      </c>
    </row>
    <row r="16" spans="1:3" ht="15">
      <c r="A16" s="183" t="s">
        <v>308</v>
      </c>
      <c r="B16" s="184" t="s">
        <v>309</v>
      </c>
      <c r="C16" s="185" t="s">
        <v>310</v>
      </c>
    </row>
    <row r="17" spans="1:3" ht="15">
      <c r="A17" s="183" t="s">
        <v>311</v>
      </c>
      <c r="B17" s="184" t="s">
        <v>295</v>
      </c>
      <c r="C17" s="185" t="s">
        <v>312</v>
      </c>
    </row>
    <row r="18" spans="1:3" ht="15">
      <c r="A18" s="183" t="s">
        <v>313</v>
      </c>
      <c r="B18" s="184" t="s">
        <v>295</v>
      </c>
      <c r="C18" s="185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5.7109375" style="0" customWidth="1"/>
    <col min="2" max="16384" width="9.140625" style="0" customWidth="1"/>
  </cols>
  <sheetData>
    <row r="2" ht="15">
      <c r="B2" s="2" t="s">
        <v>1</v>
      </c>
    </row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5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9.140625" style="0" customWidth="1"/>
    <col min="2" max="2" width="85.8515625" style="0" customWidth="1"/>
    <col min="3" max="16384" width="9.140625" style="0" customWidth="1"/>
  </cols>
  <sheetData>
    <row r="1" ht="15">
      <c r="B1" s="6" t="s">
        <v>2</v>
      </c>
    </row>
    <row r="2" spans="2:11" ht="15">
      <c r="B2" s="7"/>
      <c r="C2" s="3"/>
      <c r="D2" s="3"/>
      <c r="E2" s="3"/>
      <c r="F2" s="3"/>
      <c r="G2" s="3"/>
      <c r="H2" s="3"/>
      <c r="I2" s="3"/>
      <c r="J2" s="3"/>
      <c r="K2" s="3"/>
    </row>
    <row r="3" spans="2:11" ht="15.75">
      <c r="B3" s="8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O17" sqref="O17"/>
    </sheetView>
  </sheetViews>
  <sheetFormatPr defaultColWidth="11.421875" defaultRowHeight="15"/>
  <cols>
    <col min="1" max="1" width="9.140625" style="0" customWidth="1"/>
    <col min="2" max="2" width="16.28125" style="0" customWidth="1"/>
    <col min="3" max="4" width="6.140625" style="0" customWidth="1"/>
    <col min="5" max="6" width="6.57421875" style="0" customWidth="1"/>
    <col min="7" max="8" width="7.7109375" style="0" customWidth="1"/>
    <col min="9" max="11" width="6.57421875" style="0" customWidth="1"/>
    <col min="12" max="16384" width="9.140625" style="0" customWidth="1"/>
  </cols>
  <sheetData>
    <row r="1" ht="15">
      <c r="B1" s="2" t="s">
        <v>3</v>
      </c>
    </row>
    <row r="2" ht="15">
      <c r="B2" s="2" t="s">
        <v>4</v>
      </c>
    </row>
    <row r="3" spans="2:11" ht="15">
      <c r="B3" s="10"/>
      <c r="C3" s="11" t="s">
        <v>16</v>
      </c>
      <c r="D3" s="12"/>
      <c r="E3" s="11" t="s">
        <v>17</v>
      </c>
      <c r="F3" s="12"/>
      <c r="G3" s="11" t="s">
        <v>18</v>
      </c>
      <c r="H3" s="12"/>
      <c r="I3" s="13" t="s">
        <v>19</v>
      </c>
      <c r="J3" s="13"/>
      <c r="K3" s="14" t="s">
        <v>20</v>
      </c>
    </row>
    <row r="4" spans="2:11" ht="15">
      <c r="B4" s="15"/>
      <c r="C4" s="16">
        <v>1999</v>
      </c>
      <c r="D4" s="17" t="s">
        <v>21</v>
      </c>
      <c r="E4" s="16">
        <v>1999</v>
      </c>
      <c r="F4" s="17" t="s">
        <v>21</v>
      </c>
      <c r="G4" s="16">
        <v>1999</v>
      </c>
      <c r="H4" s="17" t="s">
        <v>21</v>
      </c>
      <c r="I4" s="16">
        <v>1999</v>
      </c>
      <c r="J4" s="17" t="s">
        <v>21</v>
      </c>
      <c r="K4" s="18">
        <v>1999</v>
      </c>
    </row>
    <row r="5" spans="2:11" ht="12.75" customHeight="1">
      <c r="B5" s="19" t="s">
        <v>22</v>
      </c>
      <c r="C5" s="20">
        <v>-5.9</v>
      </c>
      <c r="D5" s="21">
        <v>14.4</v>
      </c>
      <c r="E5" s="22">
        <v>3.8</v>
      </c>
      <c r="F5" s="23">
        <v>5.3</v>
      </c>
      <c r="G5" s="22">
        <v>2.2</v>
      </c>
      <c r="H5" s="23">
        <v>2.4</v>
      </c>
      <c r="I5" s="24">
        <v>6.4</v>
      </c>
      <c r="J5" s="24">
        <v>7.7</v>
      </c>
      <c r="K5" s="25">
        <v>1.4</v>
      </c>
    </row>
    <row r="6" spans="2:11" ht="12.75" customHeight="1">
      <c r="B6" s="19" t="s">
        <v>23</v>
      </c>
      <c r="C6" s="22">
        <v>32.6</v>
      </c>
      <c r="D6" s="23"/>
      <c r="E6" s="22">
        <v>8.9</v>
      </c>
      <c r="F6" s="23"/>
      <c r="G6" s="22">
        <v>1.2</v>
      </c>
      <c r="H6" s="23"/>
      <c r="I6" s="24">
        <v>11.8</v>
      </c>
      <c r="J6" s="24"/>
      <c r="K6" s="25">
        <v>3.7</v>
      </c>
    </row>
    <row r="7" spans="2:11" ht="12.75" customHeight="1">
      <c r="B7" s="19" t="s">
        <v>24</v>
      </c>
      <c r="C7" s="22">
        <v>15</v>
      </c>
      <c r="D7" s="23">
        <v>15.1</v>
      </c>
      <c r="E7" s="22">
        <v>7.4</v>
      </c>
      <c r="F7" s="23">
        <v>7.7</v>
      </c>
      <c r="G7" s="22">
        <v>5.6</v>
      </c>
      <c r="H7" s="23">
        <v>5.8</v>
      </c>
      <c r="I7" s="24">
        <v>8.5</v>
      </c>
      <c r="J7" s="24">
        <v>8.2</v>
      </c>
      <c r="K7" s="25">
        <v>2.8</v>
      </c>
    </row>
    <row r="8" spans="2:11" ht="12.75" customHeight="1">
      <c r="B8" s="19" t="s">
        <v>25</v>
      </c>
      <c r="C8" s="22">
        <v>4.3</v>
      </c>
      <c r="D8" s="23">
        <v>10</v>
      </c>
      <c r="E8" s="22">
        <v>6.1</v>
      </c>
      <c r="F8" s="23">
        <v>3.7</v>
      </c>
      <c r="G8" s="22">
        <v>4.7</v>
      </c>
      <c r="H8" s="23">
        <v>4.5</v>
      </c>
      <c r="I8" s="24">
        <v>6.1</v>
      </c>
      <c r="J8" s="24">
        <v>6.3</v>
      </c>
      <c r="K8" s="25">
        <v>0.6</v>
      </c>
    </row>
    <row r="9" spans="2:11" ht="12.75" customHeight="1">
      <c r="B9" s="19" t="s">
        <v>26</v>
      </c>
      <c r="C9" s="22">
        <v>32.2</v>
      </c>
      <c r="D9" s="23"/>
      <c r="E9" s="22">
        <v>9.7</v>
      </c>
      <c r="F9" s="23"/>
      <c r="G9" s="22">
        <v>1.9</v>
      </c>
      <c r="H9" s="23"/>
      <c r="I9" s="24">
        <v>13.7</v>
      </c>
      <c r="J9" s="24"/>
      <c r="K9" s="25">
        <v>4.7</v>
      </c>
    </row>
    <row r="10" spans="2:11" ht="12.75" customHeight="1">
      <c r="B10" s="19" t="s">
        <v>27</v>
      </c>
      <c r="C10" s="22">
        <v>27.2</v>
      </c>
      <c r="D10" s="23">
        <v>24.5</v>
      </c>
      <c r="E10" s="22">
        <v>6.8</v>
      </c>
      <c r="F10" s="23">
        <v>7</v>
      </c>
      <c r="G10" s="22">
        <v>2.7</v>
      </c>
      <c r="H10" s="23">
        <v>2.9</v>
      </c>
      <c r="I10" s="24">
        <v>9.7</v>
      </c>
      <c r="J10" s="24">
        <v>8.3</v>
      </c>
      <c r="K10" s="25">
        <v>2.4</v>
      </c>
    </row>
    <row r="11" spans="2:11" ht="12.75" customHeight="1">
      <c r="B11" s="19" t="s">
        <v>28</v>
      </c>
      <c r="C11" s="22">
        <v>19.4</v>
      </c>
      <c r="D11" s="23">
        <v>18.4</v>
      </c>
      <c r="E11" s="22">
        <v>4.9</v>
      </c>
      <c r="F11" s="23">
        <v>4.7</v>
      </c>
      <c r="G11" s="22">
        <v>3.6</v>
      </c>
      <c r="H11" s="23">
        <v>3.9</v>
      </c>
      <c r="I11" s="24">
        <v>4.7</v>
      </c>
      <c r="J11" s="24">
        <v>4.5</v>
      </c>
      <c r="K11" s="25">
        <v>3.4</v>
      </c>
    </row>
    <row r="12" spans="2:11" ht="12.75" customHeight="1">
      <c r="B12" s="19" t="s">
        <v>29</v>
      </c>
      <c r="C12" s="22">
        <v>14</v>
      </c>
      <c r="D12" s="23">
        <v>10.6</v>
      </c>
      <c r="E12" s="22">
        <v>5.8</v>
      </c>
      <c r="F12" s="23">
        <v>8</v>
      </c>
      <c r="G12" s="22">
        <v>3.1</v>
      </c>
      <c r="H12" s="23">
        <v>3.4</v>
      </c>
      <c r="I12" s="24">
        <v>7.7</v>
      </c>
      <c r="J12" s="24">
        <v>7.9</v>
      </c>
      <c r="K12" s="25">
        <v>1.8</v>
      </c>
    </row>
    <row r="13" spans="2:11" ht="12.75" customHeight="1">
      <c r="B13" s="19" t="s">
        <v>30</v>
      </c>
      <c r="C13" s="22">
        <v>32.5</v>
      </c>
      <c r="D13" s="23">
        <v>31.6</v>
      </c>
      <c r="E13" s="22">
        <v>13.4</v>
      </c>
      <c r="F13" s="23">
        <v>13.3</v>
      </c>
      <c r="G13" s="22">
        <v>1.3</v>
      </c>
      <c r="H13" s="23">
        <v>1.4</v>
      </c>
      <c r="I13" s="24">
        <v>11.8</v>
      </c>
      <c r="J13" s="24">
        <v>10.4</v>
      </c>
      <c r="K13" s="25">
        <v>3.6</v>
      </c>
    </row>
    <row r="14" spans="2:11" ht="12.75" customHeight="1">
      <c r="B14" s="19" t="s">
        <v>31</v>
      </c>
      <c r="C14" s="22">
        <v>22.8</v>
      </c>
      <c r="D14" s="23">
        <v>25.6</v>
      </c>
      <c r="E14" s="22">
        <v>7.7</v>
      </c>
      <c r="F14" s="23">
        <v>8.9</v>
      </c>
      <c r="G14" s="22">
        <v>2.7</v>
      </c>
      <c r="H14" s="23">
        <v>3</v>
      </c>
      <c r="I14" s="24">
        <v>7.3</v>
      </c>
      <c r="J14" s="24">
        <v>8.6</v>
      </c>
      <c r="K14" s="25">
        <v>7.9</v>
      </c>
    </row>
    <row r="15" spans="2:11" ht="12.75" customHeight="1">
      <c r="B15" s="19" t="s">
        <v>32</v>
      </c>
      <c r="C15" s="22">
        <v>21</v>
      </c>
      <c r="D15" s="23">
        <v>19.2</v>
      </c>
      <c r="E15" s="22">
        <v>8.4</v>
      </c>
      <c r="F15" s="23">
        <v>8.2</v>
      </c>
      <c r="G15" s="22">
        <v>3.9</v>
      </c>
      <c r="H15" s="23">
        <v>4.2</v>
      </c>
      <c r="I15" s="24">
        <v>9.3</v>
      </c>
      <c r="J15" s="24">
        <v>9.3</v>
      </c>
      <c r="K15" s="25">
        <v>1.8</v>
      </c>
    </row>
    <row r="16" spans="2:11" ht="12.75" customHeight="1">
      <c r="B16" s="19" t="s">
        <v>33</v>
      </c>
      <c r="C16" s="22">
        <v>18.6</v>
      </c>
      <c r="D16" s="23">
        <v>16.2</v>
      </c>
      <c r="E16" s="22">
        <v>9.5</v>
      </c>
      <c r="F16" s="23">
        <v>8.2</v>
      </c>
      <c r="G16" s="22">
        <v>1.8</v>
      </c>
      <c r="H16" s="23">
        <v>2</v>
      </c>
      <c r="I16" s="24">
        <v>10.9</v>
      </c>
      <c r="J16" s="24">
        <v>8.9</v>
      </c>
      <c r="K16" s="25">
        <v>2.1</v>
      </c>
    </row>
    <row r="17" spans="2:11" ht="12.75" customHeight="1">
      <c r="B17" s="19" t="s">
        <v>34</v>
      </c>
      <c r="C17" s="22">
        <v>18.1</v>
      </c>
      <c r="D17" s="23"/>
      <c r="E17" s="22">
        <v>5.7</v>
      </c>
      <c r="F17" s="23"/>
      <c r="G17" s="22">
        <v>2.7</v>
      </c>
      <c r="H17" s="23"/>
      <c r="I17" s="24">
        <v>10.6</v>
      </c>
      <c r="J17" s="24"/>
      <c r="K17" s="25">
        <v>2.5</v>
      </c>
    </row>
    <row r="18" spans="2:11" ht="12.75" customHeight="1">
      <c r="B18" s="19" t="s">
        <v>35</v>
      </c>
      <c r="C18" s="22">
        <v>17.6</v>
      </c>
      <c r="D18" s="23"/>
      <c r="E18" s="22">
        <v>7.1</v>
      </c>
      <c r="F18" s="23"/>
      <c r="G18" s="22">
        <v>3.6</v>
      </c>
      <c r="H18" s="23"/>
      <c r="I18" s="24">
        <v>8.6</v>
      </c>
      <c r="J18" s="24"/>
      <c r="K18" s="25">
        <v>1.6</v>
      </c>
    </row>
    <row r="19" spans="2:11" ht="12.75" customHeight="1">
      <c r="B19" s="19" t="s">
        <v>36</v>
      </c>
      <c r="C19" s="22">
        <v>10.6</v>
      </c>
      <c r="D19" s="23">
        <v>23.4</v>
      </c>
      <c r="E19" s="22">
        <v>11</v>
      </c>
      <c r="F19" s="23">
        <v>10.5</v>
      </c>
      <c r="G19" s="22">
        <v>1.7</v>
      </c>
      <c r="H19" s="23">
        <v>2.1</v>
      </c>
      <c r="I19" s="24">
        <v>7.5</v>
      </c>
      <c r="J19" s="24">
        <v>6.9</v>
      </c>
      <c r="K19" s="25">
        <v>2.3</v>
      </c>
    </row>
    <row r="20" spans="2:11" ht="12.75" customHeight="1">
      <c r="B20" s="19" t="s">
        <v>37</v>
      </c>
      <c r="C20" s="22">
        <v>21.2</v>
      </c>
      <c r="D20" s="23">
        <v>18.6</v>
      </c>
      <c r="E20" s="22">
        <v>9.3</v>
      </c>
      <c r="F20" s="23">
        <v>8.5</v>
      </c>
      <c r="G20" s="22">
        <v>2.6</v>
      </c>
      <c r="H20" s="23">
        <v>2.8</v>
      </c>
      <c r="I20" s="24">
        <v>9.6</v>
      </c>
      <c r="J20" s="24">
        <v>8.5</v>
      </c>
      <c r="K20" s="25">
        <v>2.2</v>
      </c>
    </row>
    <row r="21" spans="2:11" ht="12.75" customHeight="1">
      <c r="B21" s="19" t="s">
        <v>38</v>
      </c>
      <c r="C21" s="22">
        <v>19.6</v>
      </c>
      <c r="D21" s="23">
        <v>18.4</v>
      </c>
      <c r="E21" s="22">
        <v>8.8</v>
      </c>
      <c r="F21" s="23">
        <v>8.4</v>
      </c>
      <c r="G21" s="22">
        <v>3.4</v>
      </c>
      <c r="H21" s="23">
        <v>3.7</v>
      </c>
      <c r="I21" s="24">
        <v>6.7</v>
      </c>
      <c r="J21" s="24">
        <v>6.5</v>
      </c>
      <c r="K21" s="25">
        <v>2.1</v>
      </c>
    </row>
    <row r="22" spans="2:11" ht="12.75" customHeight="1">
      <c r="B22" s="26" t="s">
        <v>39</v>
      </c>
      <c r="C22" s="27">
        <v>14.8</v>
      </c>
      <c r="D22" s="28">
        <v>13.3</v>
      </c>
      <c r="E22" s="27">
        <v>7.6</v>
      </c>
      <c r="F22" s="28">
        <v>7</v>
      </c>
      <c r="G22" s="27">
        <v>3.3</v>
      </c>
      <c r="H22" s="28">
        <v>3.4</v>
      </c>
      <c r="I22" s="29">
        <v>6.2</v>
      </c>
      <c r="J22" s="29">
        <v>5.9</v>
      </c>
      <c r="K22" s="30">
        <v>1.4</v>
      </c>
    </row>
    <row r="23" spans="2:11" ht="12.75" customHeight="1">
      <c r="B23" s="31" t="s">
        <v>40</v>
      </c>
      <c r="C23" s="32">
        <f>AVERAGE(C5:C22)</f>
        <v>18.64444444444445</v>
      </c>
      <c r="D23" s="33">
        <f>AVERAGE(D5:D22)</f>
        <v>18.52142857142857</v>
      </c>
      <c r="E23" s="32">
        <f aca="true" t="shared" si="0" ref="E23:K23">AVERAGE(E5:E22)</f>
        <v>7.883333333333334</v>
      </c>
      <c r="F23" s="33">
        <f t="shared" si="0"/>
        <v>7.814285714285715</v>
      </c>
      <c r="G23" s="32">
        <f t="shared" si="0"/>
        <v>2.8888888888888893</v>
      </c>
      <c r="H23" s="33">
        <f t="shared" si="0"/>
        <v>3.25</v>
      </c>
      <c r="I23" s="34">
        <f t="shared" si="0"/>
        <v>8.727777777777776</v>
      </c>
      <c r="J23" s="34">
        <f t="shared" si="0"/>
        <v>7.707142857142858</v>
      </c>
      <c r="K23" s="35">
        <f t="shared" si="0"/>
        <v>2.6833333333333336</v>
      </c>
    </row>
    <row r="24" spans="2:11" ht="12.75" customHeight="1">
      <c r="B24" s="36" t="s">
        <v>41</v>
      </c>
      <c r="C24" s="37">
        <f>MAX(C5:C22)</f>
        <v>32.6</v>
      </c>
      <c r="D24" s="38">
        <f aca="true" t="shared" si="1" ref="D24:K24">MAX(D5:D22)</f>
        <v>31.6</v>
      </c>
      <c r="E24" s="37">
        <f t="shared" si="1"/>
        <v>13.4</v>
      </c>
      <c r="F24" s="38">
        <f t="shared" si="1"/>
        <v>13.3</v>
      </c>
      <c r="G24" s="37">
        <f t="shared" si="1"/>
        <v>5.6</v>
      </c>
      <c r="H24" s="38">
        <f t="shared" si="1"/>
        <v>5.8</v>
      </c>
      <c r="I24" s="39">
        <f t="shared" si="1"/>
        <v>13.7</v>
      </c>
      <c r="J24" s="39">
        <f t="shared" si="1"/>
        <v>10.4</v>
      </c>
      <c r="K24" s="40">
        <f t="shared" si="1"/>
        <v>7.9</v>
      </c>
    </row>
    <row r="25" spans="2:11" ht="12.75" customHeight="1">
      <c r="B25" s="41" t="s">
        <v>42</v>
      </c>
      <c r="C25" s="42">
        <f>MIN(C5:C22)</f>
        <v>-5.9</v>
      </c>
      <c r="D25" s="43">
        <f aca="true" t="shared" si="2" ref="D25:K25">MIN(D5:D22)</f>
        <v>10</v>
      </c>
      <c r="E25" s="42">
        <f t="shared" si="2"/>
        <v>3.8</v>
      </c>
      <c r="F25" s="43">
        <f t="shared" si="2"/>
        <v>3.7</v>
      </c>
      <c r="G25" s="42">
        <f t="shared" si="2"/>
        <v>1.2</v>
      </c>
      <c r="H25" s="43">
        <f t="shared" si="2"/>
        <v>1.4</v>
      </c>
      <c r="I25" s="44">
        <f t="shared" si="2"/>
        <v>4.7</v>
      </c>
      <c r="J25" s="44">
        <f t="shared" si="2"/>
        <v>4.5</v>
      </c>
      <c r="K25" s="45">
        <f t="shared" si="2"/>
        <v>0.6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N17" sqref="N17"/>
    </sheetView>
  </sheetViews>
  <sheetFormatPr defaultColWidth="11.421875" defaultRowHeight="15"/>
  <cols>
    <col min="1" max="1" width="9.140625" style="0" customWidth="1"/>
    <col min="2" max="2" width="16.140625" style="0" customWidth="1"/>
    <col min="3" max="4" width="7.421875" style="0" customWidth="1"/>
    <col min="5" max="6" width="7.7109375" style="0" customWidth="1"/>
    <col min="7" max="8" width="9.140625" style="0" customWidth="1"/>
    <col min="9" max="10" width="7.57421875" style="0" customWidth="1"/>
    <col min="11" max="11" width="6.7109375" style="0" customWidth="1"/>
    <col min="12" max="16384" width="9.140625" style="0" customWidth="1"/>
  </cols>
  <sheetData>
    <row r="2" ht="15">
      <c r="B2" s="2" t="s">
        <v>5</v>
      </c>
    </row>
    <row r="3" spans="2:11" ht="12.75" customHeight="1">
      <c r="B3" s="46"/>
      <c r="C3" s="11" t="s">
        <v>43</v>
      </c>
      <c r="D3" s="12"/>
      <c r="E3" s="13" t="s">
        <v>44</v>
      </c>
      <c r="F3" s="13"/>
      <c r="G3" s="11" t="s">
        <v>18</v>
      </c>
      <c r="H3" s="12"/>
      <c r="I3" s="13" t="s">
        <v>19</v>
      </c>
      <c r="J3" s="13"/>
      <c r="K3" s="14" t="s">
        <v>20</v>
      </c>
    </row>
    <row r="4" spans="2:11" ht="12.75" customHeight="1">
      <c r="B4" s="47"/>
      <c r="C4" s="16">
        <v>2000</v>
      </c>
      <c r="D4" s="17" t="s">
        <v>45</v>
      </c>
      <c r="E4" s="15">
        <v>2000</v>
      </c>
      <c r="F4" s="48" t="s">
        <v>45</v>
      </c>
      <c r="G4" s="16">
        <v>2000</v>
      </c>
      <c r="H4" s="17" t="s">
        <v>45</v>
      </c>
      <c r="I4" s="15">
        <v>2000</v>
      </c>
      <c r="J4" s="48" t="s">
        <v>45</v>
      </c>
      <c r="K4" s="18">
        <v>2000</v>
      </c>
    </row>
    <row r="5" spans="2:11" ht="12.75" customHeight="1">
      <c r="B5" s="49" t="s">
        <v>46</v>
      </c>
      <c r="C5" s="22">
        <v>7.4</v>
      </c>
      <c r="D5" s="23">
        <v>-26.1</v>
      </c>
      <c r="E5" s="24">
        <v>1.8</v>
      </c>
      <c r="F5" s="24">
        <v>2.4</v>
      </c>
      <c r="G5" s="22">
        <v>4.6</v>
      </c>
      <c r="H5" s="23">
        <v>4.6</v>
      </c>
      <c r="I5" s="24">
        <v>4.4</v>
      </c>
      <c r="J5" s="24">
        <v>5.7</v>
      </c>
      <c r="K5" s="25">
        <v>0.8</v>
      </c>
    </row>
    <row r="6" spans="2:11" ht="12.75" customHeight="1">
      <c r="B6" s="49" t="s">
        <v>47</v>
      </c>
      <c r="C6" s="22">
        <v>25</v>
      </c>
      <c r="D6" s="23">
        <v>29.8</v>
      </c>
      <c r="E6" s="24">
        <v>17.2</v>
      </c>
      <c r="F6" s="24">
        <v>14.7</v>
      </c>
      <c r="G6" s="22">
        <v>2.3</v>
      </c>
      <c r="H6" s="23">
        <v>2.5</v>
      </c>
      <c r="I6" s="24">
        <v>11.6</v>
      </c>
      <c r="J6" s="24">
        <v>11.4</v>
      </c>
      <c r="K6" s="25">
        <v>4.5</v>
      </c>
    </row>
    <row r="7" spans="2:11" ht="12.75" customHeight="1">
      <c r="B7" s="49" t="s">
        <v>48</v>
      </c>
      <c r="C7" s="22">
        <v>12.8</v>
      </c>
      <c r="D7" s="23">
        <v>14.7</v>
      </c>
      <c r="E7" s="24">
        <v>7.6</v>
      </c>
      <c r="F7" s="24">
        <v>8.9</v>
      </c>
      <c r="G7" s="22">
        <v>3.2</v>
      </c>
      <c r="H7" s="23">
        <v>3.4</v>
      </c>
      <c r="I7" s="24">
        <v>8.1</v>
      </c>
      <c r="J7" s="24">
        <v>10</v>
      </c>
      <c r="K7" s="25">
        <v>3.3</v>
      </c>
    </row>
    <row r="8" spans="2:11" ht="12.75" customHeight="1">
      <c r="B8" s="49" t="s">
        <v>49</v>
      </c>
      <c r="C8" s="22">
        <v>8.9</v>
      </c>
      <c r="D8" s="23">
        <v>7.4</v>
      </c>
      <c r="E8" s="24">
        <v>5.7</v>
      </c>
      <c r="F8" s="24">
        <v>5.1</v>
      </c>
      <c r="G8" s="22">
        <v>6.2</v>
      </c>
      <c r="H8" s="23">
        <v>6.8</v>
      </c>
      <c r="I8" s="24">
        <v>6.9</v>
      </c>
      <c r="J8" s="24">
        <v>6.3</v>
      </c>
      <c r="K8" s="25">
        <v>1.9</v>
      </c>
    </row>
    <row r="9" spans="2:11" ht="12.75" customHeight="1">
      <c r="B9" s="49" t="s">
        <v>50</v>
      </c>
      <c r="C9" s="22">
        <v>7.3</v>
      </c>
      <c r="D9" s="23">
        <v>18.2</v>
      </c>
      <c r="E9" s="24">
        <v>7.8</v>
      </c>
      <c r="F9" s="24">
        <v>8.7</v>
      </c>
      <c r="G9" s="22">
        <v>4.7</v>
      </c>
      <c r="H9" s="23">
        <v>5</v>
      </c>
      <c r="I9" s="24">
        <v>9.1</v>
      </c>
      <c r="J9" s="24">
        <v>7.6</v>
      </c>
      <c r="K9" s="25">
        <v>1.5</v>
      </c>
    </row>
    <row r="10" spans="2:11" ht="12.75" customHeight="1">
      <c r="B10" s="49" t="s">
        <v>51</v>
      </c>
      <c r="C10" s="22">
        <v>12.3</v>
      </c>
      <c r="D10" s="23">
        <v>12.4</v>
      </c>
      <c r="E10" s="24">
        <v>9</v>
      </c>
      <c r="F10" s="24">
        <v>8.9</v>
      </c>
      <c r="G10" s="22">
        <v>4.9</v>
      </c>
      <c r="H10" s="23">
        <v>5.1</v>
      </c>
      <c r="I10" s="24">
        <v>7.5</v>
      </c>
      <c r="J10" s="24">
        <v>7.6</v>
      </c>
      <c r="K10" s="25">
        <v>2.9</v>
      </c>
    </row>
    <row r="11" spans="2:11" ht="12.75" customHeight="1">
      <c r="B11" s="49" t="s">
        <v>52</v>
      </c>
      <c r="C11" s="22">
        <v>9.6</v>
      </c>
      <c r="D11" s="23">
        <v>12</v>
      </c>
      <c r="E11" s="24">
        <v>5.5</v>
      </c>
      <c r="F11" s="24">
        <v>5.8</v>
      </c>
      <c r="G11" s="22">
        <v>7.4</v>
      </c>
      <c r="H11" s="23">
        <v>7.6</v>
      </c>
      <c r="I11" s="24">
        <v>6.9</v>
      </c>
      <c r="J11" s="24">
        <v>7.1</v>
      </c>
      <c r="K11" s="25">
        <v>1</v>
      </c>
    </row>
    <row r="12" spans="2:11" ht="12.75" customHeight="1">
      <c r="B12" s="49" t="s">
        <v>53</v>
      </c>
      <c r="C12" s="22">
        <v>5.2</v>
      </c>
      <c r="D12" s="23">
        <v>5</v>
      </c>
      <c r="E12" s="24">
        <v>2.1</v>
      </c>
      <c r="F12" s="24">
        <v>2.2</v>
      </c>
      <c r="G12" s="22">
        <v>5.6</v>
      </c>
      <c r="H12" s="23">
        <v>5.9</v>
      </c>
      <c r="I12" s="24">
        <v>5.9</v>
      </c>
      <c r="J12" s="24">
        <v>5.2</v>
      </c>
      <c r="K12" s="25">
        <v>0.6</v>
      </c>
    </row>
    <row r="13" spans="2:11" ht="12.75" customHeight="1">
      <c r="B13" s="49" t="s">
        <v>54</v>
      </c>
      <c r="C13" s="22">
        <v>6.8</v>
      </c>
      <c r="D13" s="23">
        <v>10.6</v>
      </c>
      <c r="E13" s="24">
        <v>4</v>
      </c>
      <c r="F13" s="24">
        <v>4.8</v>
      </c>
      <c r="G13" s="22">
        <v>6.5</v>
      </c>
      <c r="H13" s="23">
        <v>6.9</v>
      </c>
      <c r="I13" s="24">
        <v>6.7</v>
      </c>
      <c r="J13" s="24">
        <v>7.1</v>
      </c>
      <c r="K13" s="25">
        <v>0.8</v>
      </c>
    </row>
    <row r="14" spans="2:11" ht="12.75" customHeight="1">
      <c r="B14" s="49" t="s">
        <v>55</v>
      </c>
      <c r="C14" s="22">
        <v>7.7</v>
      </c>
      <c r="D14" s="23">
        <v>11.9</v>
      </c>
      <c r="E14" s="24">
        <v>5.3</v>
      </c>
      <c r="F14" s="24">
        <v>6.3</v>
      </c>
      <c r="G14" s="22">
        <v>7.2</v>
      </c>
      <c r="H14" s="23">
        <v>5.4</v>
      </c>
      <c r="I14" s="24">
        <v>6.9</v>
      </c>
      <c r="J14" s="24">
        <v>7.9</v>
      </c>
      <c r="K14" s="25">
        <v>1</v>
      </c>
    </row>
    <row r="15" spans="2:11" ht="12.75" customHeight="1">
      <c r="B15" s="49" t="s">
        <v>56</v>
      </c>
      <c r="C15" s="22">
        <v>9.9</v>
      </c>
      <c r="D15" s="23">
        <v>10.9</v>
      </c>
      <c r="E15" s="24">
        <v>4.4</v>
      </c>
      <c r="F15" s="24">
        <v>4.9</v>
      </c>
      <c r="G15" s="22">
        <v>6.2</v>
      </c>
      <c r="H15" s="23">
        <v>6.5</v>
      </c>
      <c r="I15" s="24">
        <v>6.9</v>
      </c>
      <c r="J15" s="24">
        <v>6.3</v>
      </c>
      <c r="K15" s="25">
        <v>1</v>
      </c>
    </row>
    <row r="16" spans="2:11" ht="12.75" customHeight="1">
      <c r="B16" s="49" t="s">
        <v>57</v>
      </c>
      <c r="C16" s="22">
        <v>12.5</v>
      </c>
      <c r="D16" s="23">
        <v>27.7</v>
      </c>
      <c r="E16" s="24">
        <v>7.8</v>
      </c>
      <c r="F16" s="24">
        <v>11.7</v>
      </c>
      <c r="G16" s="22">
        <v>3.9</v>
      </c>
      <c r="H16" s="23">
        <v>4.1</v>
      </c>
      <c r="I16" s="24">
        <v>7.8</v>
      </c>
      <c r="J16" s="24">
        <v>8.6</v>
      </c>
      <c r="K16" s="25">
        <v>1.9</v>
      </c>
    </row>
    <row r="17" spans="2:11" ht="12.75" customHeight="1">
      <c r="B17" s="50" t="s">
        <v>58</v>
      </c>
      <c r="C17" s="27">
        <v>8.4</v>
      </c>
      <c r="D17" s="28">
        <v>12.1</v>
      </c>
      <c r="E17" s="29">
        <v>5</v>
      </c>
      <c r="F17" s="29">
        <v>6</v>
      </c>
      <c r="G17" s="27">
        <v>6.5</v>
      </c>
      <c r="H17" s="28">
        <v>6.7</v>
      </c>
      <c r="I17" s="29">
        <v>6.8</v>
      </c>
      <c r="J17" s="29">
        <v>7.3</v>
      </c>
      <c r="K17" s="30">
        <v>1.5</v>
      </c>
    </row>
    <row r="18" spans="2:11" ht="12.75" customHeight="1">
      <c r="B18" s="31" t="s">
        <v>40</v>
      </c>
      <c r="C18" s="32">
        <f>AVERAGE(C5:C17)</f>
        <v>10.292307692307693</v>
      </c>
      <c r="D18" s="33">
        <f aca="true" t="shared" si="0" ref="D18:K18">AVERAGE(D5:D17)</f>
        <v>11.276923076923076</v>
      </c>
      <c r="E18" s="34">
        <f t="shared" si="0"/>
        <v>6.4</v>
      </c>
      <c r="F18" s="34">
        <f t="shared" si="0"/>
        <v>6.953846153846154</v>
      </c>
      <c r="G18" s="32">
        <f t="shared" si="0"/>
        <v>5.323076923076924</v>
      </c>
      <c r="H18" s="33">
        <f t="shared" si="0"/>
        <v>5.423076923076923</v>
      </c>
      <c r="I18" s="34">
        <f t="shared" si="0"/>
        <v>7.346153846153846</v>
      </c>
      <c r="J18" s="34">
        <f t="shared" si="0"/>
        <v>7.546153846153846</v>
      </c>
      <c r="K18" s="35">
        <f t="shared" si="0"/>
        <v>1.7461538461538462</v>
      </c>
    </row>
    <row r="19" spans="2:11" ht="12.75" customHeight="1">
      <c r="B19" s="36" t="s">
        <v>41</v>
      </c>
      <c r="C19" s="37">
        <f>MAX(C5:C17)</f>
        <v>25</v>
      </c>
      <c r="D19" s="38">
        <f aca="true" t="shared" si="1" ref="D19:K19">MAX(D5:D17)</f>
        <v>29.8</v>
      </c>
      <c r="E19" s="51">
        <f t="shared" si="1"/>
        <v>17.2</v>
      </c>
      <c r="F19" s="51">
        <f t="shared" si="1"/>
        <v>14.7</v>
      </c>
      <c r="G19" s="37">
        <f t="shared" si="1"/>
        <v>7.4</v>
      </c>
      <c r="H19" s="38">
        <f t="shared" si="1"/>
        <v>7.6</v>
      </c>
      <c r="I19" s="51">
        <f t="shared" si="1"/>
        <v>11.6</v>
      </c>
      <c r="J19" s="51">
        <f t="shared" si="1"/>
        <v>11.4</v>
      </c>
      <c r="K19" s="40">
        <f t="shared" si="1"/>
        <v>4.5</v>
      </c>
    </row>
    <row r="20" spans="2:11" ht="12.75" customHeight="1">
      <c r="B20" s="41" t="s">
        <v>42</v>
      </c>
      <c r="C20" s="42">
        <f>MIN(C5:C17)</f>
        <v>5.2</v>
      </c>
      <c r="D20" s="43">
        <f aca="true" t="shared" si="2" ref="D20:K20">MIN(D5:D17)</f>
        <v>-26.1</v>
      </c>
      <c r="E20" s="44">
        <f t="shared" si="2"/>
        <v>1.8</v>
      </c>
      <c r="F20" s="44">
        <f t="shared" si="2"/>
        <v>2.2</v>
      </c>
      <c r="G20" s="42">
        <f t="shared" si="2"/>
        <v>2.3</v>
      </c>
      <c r="H20" s="43">
        <f t="shared" si="2"/>
        <v>2.5</v>
      </c>
      <c r="I20" s="44">
        <f t="shared" si="2"/>
        <v>4.4</v>
      </c>
      <c r="J20" s="44">
        <f t="shared" si="2"/>
        <v>5.2</v>
      </c>
      <c r="K20" s="45">
        <f t="shared" si="2"/>
        <v>0.6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J26" sqref="J26"/>
    </sheetView>
  </sheetViews>
  <sheetFormatPr defaultColWidth="11.421875" defaultRowHeight="15"/>
  <cols>
    <col min="1" max="1" width="9.140625" style="0" customWidth="1"/>
    <col min="2" max="2" width="15.28125" style="0" customWidth="1"/>
    <col min="3" max="6" width="5.8515625" style="0" customWidth="1"/>
    <col min="7" max="10" width="6.421875" style="0" customWidth="1"/>
    <col min="11" max="14" width="6.28125" style="0" customWidth="1"/>
    <col min="15" max="16384" width="9.140625" style="0" customWidth="1"/>
  </cols>
  <sheetData>
    <row r="2" ht="15">
      <c r="B2" s="2" t="s">
        <v>6</v>
      </c>
    </row>
    <row r="3" spans="2:14" ht="12.75" customHeight="1">
      <c r="B3" s="46"/>
      <c r="C3" s="11" t="s">
        <v>59</v>
      </c>
      <c r="D3" s="13"/>
      <c r="E3" s="13"/>
      <c r="F3" s="12"/>
      <c r="G3" s="11" t="s">
        <v>60</v>
      </c>
      <c r="H3" s="13"/>
      <c r="I3" s="13"/>
      <c r="J3" s="12"/>
      <c r="K3" s="11" t="s">
        <v>61</v>
      </c>
      <c r="L3" s="13"/>
      <c r="M3" s="13"/>
      <c r="N3" s="12"/>
    </row>
    <row r="4" spans="2:14" ht="12.75" customHeight="1">
      <c r="B4" s="52"/>
      <c r="C4" s="50">
        <v>1999</v>
      </c>
      <c r="D4" s="53" t="s">
        <v>21</v>
      </c>
      <c r="E4" s="53" t="s">
        <v>45</v>
      </c>
      <c r="F4" s="54" t="s">
        <v>62</v>
      </c>
      <c r="G4" s="50">
        <v>1999</v>
      </c>
      <c r="H4" s="53" t="s">
        <v>21</v>
      </c>
      <c r="I4" s="53" t="s">
        <v>45</v>
      </c>
      <c r="J4" s="54" t="s">
        <v>62</v>
      </c>
      <c r="K4" s="50">
        <v>1999</v>
      </c>
      <c r="L4" s="53" t="s">
        <v>21</v>
      </c>
      <c r="M4" s="53" t="s">
        <v>45</v>
      </c>
      <c r="N4" s="54" t="s">
        <v>62</v>
      </c>
    </row>
    <row r="5" spans="2:14" ht="12.75" customHeight="1">
      <c r="B5" s="55" t="s">
        <v>63</v>
      </c>
      <c r="C5" s="22">
        <v>17.5</v>
      </c>
      <c r="D5" s="56">
        <v>14.4</v>
      </c>
      <c r="E5" s="56">
        <v>13</v>
      </c>
      <c r="F5" s="23">
        <v>12.4</v>
      </c>
      <c r="G5" s="22">
        <v>10.1</v>
      </c>
      <c r="H5" s="56">
        <v>7.6</v>
      </c>
      <c r="I5" s="56">
        <v>7.3</v>
      </c>
      <c r="J5" s="23">
        <v>7</v>
      </c>
      <c r="K5" s="22">
        <v>10.7</v>
      </c>
      <c r="L5" s="56">
        <v>8.8</v>
      </c>
      <c r="M5" s="56">
        <v>8.4</v>
      </c>
      <c r="N5" s="23">
        <v>8</v>
      </c>
    </row>
    <row r="6" spans="2:14" ht="12.75" customHeight="1">
      <c r="B6" s="49" t="s">
        <v>64</v>
      </c>
      <c r="C6" s="22">
        <v>19.5</v>
      </c>
      <c r="D6" s="56">
        <v>17.1</v>
      </c>
      <c r="E6" s="56">
        <v>13.7</v>
      </c>
      <c r="F6" s="23">
        <v>12.2</v>
      </c>
      <c r="G6" s="22">
        <v>8.7</v>
      </c>
      <c r="H6" s="56">
        <v>7.6</v>
      </c>
      <c r="I6" s="56">
        <v>7</v>
      </c>
      <c r="J6" s="23">
        <v>6.5</v>
      </c>
      <c r="K6" s="22">
        <v>8.9</v>
      </c>
      <c r="L6" s="56">
        <v>8.2</v>
      </c>
      <c r="M6" s="56">
        <v>7.1</v>
      </c>
      <c r="N6" s="23">
        <v>6.6</v>
      </c>
    </row>
    <row r="7" spans="2:14" ht="12.75" customHeight="1">
      <c r="B7" s="49" t="s">
        <v>65</v>
      </c>
      <c r="C7" s="22">
        <v>15.2</v>
      </c>
      <c r="D7" s="56">
        <v>12.2</v>
      </c>
      <c r="E7" s="56">
        <v>11.8</v>
      </c>
      <c r="F7" s="23">
        <v>10.2</v>
      </c>
      <c r="G7" s="22">
        <v>7.2</v>
      </c>
      <c r="H7" s="56">
        <v>5.9</v>
      </c>
      <c r="I7" s="56">
        <v>5.8</v>
      </c>
      <c r="J7" s="23">
        <v>5.5</v>
      </c>
      <c r="K7" s="22">
        <v>6.8</v>
      </c>
      <c r="L7" s="56">
        <v>6.1</v>
      </c>
      <c r="M7" s="56">
        <v>6</v>
      </c>
      <c r="N7" s="23">
        <v>5.7</v>
      </c>
    </row>
    <row r="8" spans="2:14" ht="12.75" customHeight="1">
      <c r="B8" s="49" t="s">
        <v>66</v>
      </c>
      <c r="C8" s="22">
        <v>18</v>
      </c>
      <c r="D8" s="56">
        <v>11.5</v>
      </c>
      <c r="E8" s="56">
        <v>9.8</v>
      </c>
      <c r="F8" s="23">
        <v>8.4</v>
      </c>
      <c r="G8" s="22">
        <v>5.4</v>
      </c>
      <c r="H8" s="56">
        <v>4.6</v>
      </c>
      <c r="I8" s="56">
        <v>4.1</v>
      </c>
      <c r="J8" s="23">
        <v>3.7</v>
      </c>
      <c r="K8" s="22">
        <v>8</v>
      </c>
      <c r="L8" s="56">
        <v>5.9</v>
      </c>
      <c r="M8" s="56">
        <v>5.2</v>
      </c>
      <c r="N8" s="23">
        <v>4.7</v>
      </c>
    </row>
    <row r="9" spans="2:14" ht="12.75" customHeight="1">
      <c r="B9" s="49" t="s">
        <v>67</v>
      </c>
      <c r="C9" s="22">
        <v>5.5</v>
      </c>
      <c r="D9" s="56">
        <v>6.6</v>
      </c>
      <c r="E9" s="56">
        <v>6.1</v>
      </c>
      <c r="F9" s="23">
        <v>5.7</v>
      </c>
      <c r="G9" s="22">
        <v>5.1</v>
      </c>
      <c r="H9" s="56">
        <v>5.7</v>
      </c>
      <c r="I9" s="56">
        <v>5.1</v>
      </c>
      <c r="J9" s="23">
        <v>4.9</v>
      </c>
      <c r="K9" s="22">
        <v>4.1</v>
      </c>
      <c r="L9" s="56">
        <v>5</v>
      </c>
      <c r="M9" s="56">
        <v>4.7</v>
      </c>
      <c r="N9" s="23">
        <v>4.5</v>
      </c>
    </row>
    <row r="10" spans="2:14" ht="12.75" customHeight="1">
      <c r="B10" s="49" t="s">
        <v>68</v>
      </c>
      <c r="C10" s="22">
        <v>6.5</v>
      </c>
      <c r="D10" s="56">
        <v>6</v>
      </c>
      <c r="E10" s="56">
        <v>5.8</v>
      </c>
      <c r="F10" s="23"/>
      <c r="G10" s="22">
        <v>5.3</v>
      </c>
      <c r="H10" s="56">
        <v>4.8</v>
      </c>
      <c r="I10" s="56">
        <v>4.7</v>
      </c>
      <c r="J10" s="23"/>
      <c r="K10" s="22"/>
      <c r="L10" s="56"/>
      <c r="M10" s="56"/>
      <c r="N10" s="23"/>
    </row>
    <row r="11" spans="2:14" ht="12.75" customHeight="1">
      <c r="B11" s="49" t="s">
        <v>69</v>
      </c>
      <c r="C11" s="22">
        <v>15.8</v>
      </c>
      <c r="D11" s="56">
        <v>15</v>
      </c>
      <c r="E11" s="56">
        <v>13</v>
      </c>
      <c r="F11" s="23"/>
      <c r="G11" s="22">
        <v>6.7</v>
      </c>
      <c r="H11" s="56">
        <v>6.2</v>
      </c>
      <c r="I11" s="56">
        <v>5.6</v>
      </c>
      <c r="J11" s="23"/>
      <c r="K11" s="22">
        <v>7.9</v>
      </c>
      <c r="L11" s="56">
        <v>7.2</v>
      </c>
      <c r="M11" s="56">
        <v>6.6</v>
      </c>
      <c r="N11" s="23"/>
    </row>
    <row r="12" spans="2:14" ht="12.75" customHeight="1">
      <c r="B12" s="49" t="s">
        <v>70</v>
      </c>
      <c r="C12" s="22">
        <v>19.2</v>
      </c>
      <c r="D12" s="56">
        <v>17</v>
      </c>
      <c r="E12" s="56">
        <v>13.5</v>
      </c>
      <c r="F12" s="23"/>
      <c r="G12" s="22">
        <v>9.8</v>
      </c>
      <c r="H12" s="56">
        <v>8.9</v>
      </c>
      <c r="I12" s="56">
        <v>7.5</v>
      </c>
      <c r="J12" s="23"/>
      <c r="K12" s="22">
        <v>2.4</v>
      </c>
      <c r="L12" s="56">
        <v>2.7</v>
      </c>
      <c r="M12" s="56">
        <v>3.5</v>
      </c>
      <c r="N12" s="23"/>
    </row>
    <row r="13" spans="2:14" ht="12.75" customHeight="1">
      <c r="B13" s="49" t="s">
        <v>71</v>
      </c>
      <c r="C13" s="22">
        <v>9.6</v>
      </c>
      <c r="D13" s="56">
        <v>6.6</v>
      </c>
      <c r="E13" s="56">
        <v>5.6</v>
      </c>
      <c r="F13" s="23"/>
      <c r="G13" s="22">
        <v>8.5</v>
      </c>
      <c r="H13" s="56">
        <v>5.7</v>
      </c>
      <c r="I13" s="56">
        <v>5.1</v>
      </c>
      <c r="J13" s="23">
        <v>4.9</v>
      </c>
      <c r="K13" s="22">
        <v>4.1</v>
      </c>
      <c r="L13" s="56">
        <v>3.2</v>
      </c>
      <c r="M13" s="56">
        <v>2.6</v>
      </c>
      <c r="N13" s="23">
        <v>2.3</v>
      </c>
    </row>
    <row r="14" spans="2:14" ht="12.75" customHeight="1">
      <c r="B14" s="49" t="s">
        <v>72</v>
      </c>
      <c r="C14" s="22">
        <v>26.5</v>
      </c>
      <c r="D14" s="56">
        <v>22.3</v>
      </c>
      <c r="E14" s="56">
        <v>18.5</v>
      </c>
      <c r="F14" s="23">
        <v>16.1</v>
      </c>
      <c r="G14" s="22">
        <v>12.5</v>
      </c>
      <c r="H14" s="56">
        <v>9.1</v>
      </c>
      <c r="I14" s="56">
        <v>7.8</v>
      </c>
      <c r="J14" s="23">
        <v>7</v>
      </c>
      <c r="K14" s="22">
        <v>15.4</v>
      </c>
      <c r="L14" s="56">
        <v>11.5</v>
      </c>
      <c r="M14" s="56">
        <v>9.9</v>
      </c>
      <c r="N14" s="23">
        <v>9</v>
      </c>
    </row>
    <row r="15" spans="2:14" ht="12.75" customHeight="1">
      <c r="B15" s="49" t="s">
        <v>73</v>
      </c>
      <c r="C15" s="22">
        <v>18.8</v>
      </c>
      <c r="D15" s="56">
        <v>15.3</v>
      </c>
      <c r="E15" s="56">
        <v>13.7</v>
      </c>
      <c r="F15" s="23">
        <v>12.1</v>
      </c>
      <c r="G15" s="22">
        <v>10.6</v>
      </c>
      <c r="H15" s="56">
        <v>7.8</v>
      </c>
      <c r="I15" s="56">
        <v>7.1</v>
      </c>
      <c r="J15" s="23">
        <v>6.4</v>
      </c>
      <c r="K15" s="22">
        <v>12.4</v>
      </c>
      <c r="L15" s="56">
        <v>10.6</v>
      </c>
      <c r="M15" s="56">
        <v>9.7</v>
      </c>
      <c r="N15" s="23">
        <v>8.8</v>
      </c>
    </row>
    <row r="16" spans="2:14" ht="12.75" customHeight="1">
      <c r="B16" s="49" t="s">
        <v>74</v>
      </c>
      <c r="C16" s="22">
        <v>14.1</v>
      </c>
      <c r="D16" s="56">
        <v>13.6</v>
      </c>
      <c r="E16" s="56">
        <v>10.4</v>
      </c>
      <c r="F16" s="23">
        <v>9.1</v>
      </c>
      <c r="G16" s="22">
        <v>7.2</v>
      </c>
      <c r="H16" s="56">
        <v>6.5</v>
      </c>
      <c r="I16" s="56">
        <v>5.9</v>
      </c>
      <c r="J16" s="23">
        <v>5</v>
      </c>
      <c r="K16" s="22">
        <v>9.6</v>
      </c>
      <c r="L16" s="56">
        <v>9.6</v>
      </c>
      <c r="M16" s="56">
        <v>8</v>
      </c>
      <c r="N16" s="23">
        <v>7.6</v>
      </c>
    </row>
    <row r="17" spans="2:14" ht="12.75" customHeight="1">
      <c r="B17" s="49" t="s">
        <v>75</v>
      </c>
      <c r="C17" s="22">
        <v>11.4</v>
      </c>
      <c r="D17" s="56">
        <v>11.3</v>
      </c>
      <c r="E17" s="56">
        <v>11.1</v>
      </c>
      <c r="F17" s="23">
        <v>10.6</v>
      </c>
      <c r="G17" s="22">
        <v>5.8</v>
      </c>
      <c r="H17" s="56">
        <v>5.6</v>
      </c>
      <c r="I17" s="56">
        <v>5.3</v>
      </c>
      <c r="J17" s="23">
        <v>5</v>
      </c>
      <c r="K17" s="22">
        <v>6.1</v>
      </c>
      <c r="L17" s="56">
        <v>5.7</v>
      </c>
      <c r="M17" s="56">
        <v>5.3</v>
      </c>
      <c r="N17" s="23">
        <v>5.1</v>
      </c>
    </row>
    <row r="18" spans="2:14" ht="12.75" customHeight="1">
      <c r="B18" s="50" t="s">
        <v>76</v>
      </c>
      <c r="C18" s="27">
        <v>16.9</v>
      </c>
      <c r="D18" s="29">
        <v>13</v>
      </c>
      <c r="E18" s="29">
        <v>10.5</v>
      </c>
      <c r="F18" s="28">
        <v>9.2</v>
      </c>
      <c r="G18" s="27">
        <v>21.2</v>
      </c>
      <c r="H18" s="29">
        <v>16.2</v>
      </c>
      <c r="I18" s="29">
        <v>14.2</v>
      </c>
      <c r="J18" s="28">
        <v>12.3</v>
      </c>
      <c r="K18" s="27">
        <v>10.1</v>
      </c>
      <c r="L18" s="29">
        <v>8.3</v>
      </c>
      <c r="M18" s="29">
        <v>7.2</v>
      </c>
      <c r="N18" s="28">
        <v>6.3</v>
      </c>
    </row>
    <row r="19" spans="2:14" ht="12.75" customHeight="1">
      <c r="B19" s="31" t="s">
        <v>40</v>
      </c>
      <c r="C19" s="32">
        <f>AVERAGE(C5:C18)</f>
        <v>15.321428571428573</v>
      </c>
      <c r="D19" s="34">
        <f aca="true" t="shared" si="0" ref="D19:N19">AVERAGE(D5:D18)</f>
        <v>12.992857142857146</v>
      </c>
      <c r="E19" s="34">
        <f t="shared" si="0"/>
        <v>11.178571428571427</v>
      </c>
      <c r="F19" s="33">
        <f t="shared" si="0"/>
        <v>10.599999999999998</v>
      </c>
      <c r="G19" s="32">
        <f t="shared" si="0"/>
        <v>8.864285714285714</v>
      </c>
      <c r="H19" s="34">
        <f t="shared" si="0"/>
        <v>7.3</v>
      </c>
      <c r="I19" s="34">
        <f t="shared" si="0"/>
        <v>6.6071428571428585</v>
      </c>
      <c r="J19" s="33">
        <f t="shared" si="0"/>
        <v>6.2</v>
      </c>
      <c r="K19" s="32">
        <f t="shared" si="0"/>
        <v>8.192307692307692</v>
      </c>
      <c r="L19" s="34">
        <f t="shared" si="0"/>
        <v>7.138461538461538</v>
      </c>
      <c r="M19" s="34">
        <f t="shared" si="0"/>
        <v>6.476923076923077</v>
      </c>
      <c r="N19" s="33">
        <f t="shared" si="0"/>
        <v>6.236363636363635</v>
      </c>
    </row>
    <row r="20" spans="2:14" ht="12.75" customHeight="1">
      <c r="B20" s="36" t="s">
        <v>41</v>
      </c>
      <c r="C20" s="37">
        <f>MAX(C5:C18)</f>
        <v>26.5</v>
      </c>
      <c r="D20" s="51">
        <f aca="true" t="shared" si="1" ref="D20:N20">MAX(D5:D18)</f>
        <v>22.3</v>
      </c>
      <c r="E20" s="51">
        <f t="shared" si="1"/>
        <v>18.5</v>
      </c>
      <c r="F20" s="38">
        <f t="shared" si="1"/>
        <v>16.1</v>
      </c>
      <c r="G20" s="37">
        <f t="shared" si="1"/>
        <v>21.2</v>
      </c>
      <c r="H20" s="51">
        <f t="shared" si="1"/>
        <v>16.2</v>
      </c>
      <c r="I20" s="51">
        <f t="shared" si="1"/>
        <v>14.2</v>
      </c>
      <c r="J20" s="38">
        <f t="shared" si="1"/>
        <v>12.3</v>
      </c>
      <c r="K20" s="37">
        <f t="shared" si="1"/>
        <v>15.4</v>
      </c>
      <c r="L20" s="51">
        <f t="shared" si="1"/>
        <v>11.5</v>
      </c>
      <c r="M20" s="51">
        <f t="shared" si="1"/>
        <v>9.9</v>
      </c>
      <c r="N20" s="38">
        <f t="shared" si="1"/>
        <v>9</v>
      </c>
    </row>
    <row r="21" spans="2:14" ht="12.75" customHeight="1">
      <c r="B21" s="41" t="s">
        <v>42</v>
      </c>
      <c r="C21" s="42">
        <f>MIN(C5:C18)</f>
        <v>5.5</v>
      </c>
      <c r="D21" s="44">
        <f aca="true" t="shared" si="2" ref="D21:N21">MIN(D5:D18)</f>
        <v>6</v>
      </c>
      <c r="E21" s="44">
        <f t="shared" si="2"/>
        <v>5.6</v>
      </c>
      <c r="F21" s="43">
        <f t="shared" si="2"/>
        <v>5.7</v>
      </c>
      <c r="G21" s="42">
        <f t="shared" si="2"/>
        <v>5.1</v>
      </c>
      <c r="H21" s="44">
        <f t="shared" si="2"/>
        <v>4.6</v>
      </c>
      <c r="I21" s="44">
        <f t="shared" si="2"/>
        <v>4.1</v>
      </c>
      <c r="J21" s="43">
        <f t="shared" si="2"/>
        <v>3.7</v>
      </c>
      <c r="K21" s="42">
        <f t="shared" si="2"/>
        <v>2.4</v>
      </c>
      <c r="L21" s="44">
        <f t="shared" si="2"/>
        <v>2.7</v>
      </c>
      <c r="M21" s="44">
        <f t="shared" si="2"/>
        <v>2.6</v>
      </c>
      <c r="N21" s="43">
        <f t="shared" si="2"/>
        <v>2.3</v>
      </c>
    </row>
    <row r="22" spans="2:14" ht="12.75" customHeight="1">
      <c r="B22" s="16" t="s">
        <v>77</v>
      </c>
      <c r="C22" s="57">
        <f>STDEV(C5:C18)</f>
        <v>5.602908389183458</v>
      </c>
      <c r="D22" s="58">
        <f aca="true" t="shared" si="3" ref="D22:N22">STDEV(D5:D18)</f>
        <v>4.537105869420461</v>
      </c>
      <c r="E22" s="58">
        <f t="shared" si="3"/>
        <v>3.5899814808668715</v>
      </c>
      <c r="F22" s="59">
        <f t="shared" si="3"/>
        <v>2.8189832682488007</v>
      </c>
      <c r="G22" s="57">
        <f t="shared" si="3"/>
        <v>4.201209925148331</v>
      </c>
      <c r="H22" s="58">
        <f t="shared" si="3"/>
        <v>2.9194309245256873</v>
      </c>
      <c r="I22" s="58">
        <f t="shared" si="3"/>
        <v>2.466534250480051</v>
      </c>
      <c r="J22" s="59">
        <f t="shared" si="3"/>
        <v>2.2720035211240295</v>
      </c>
      <c r="K22" s="57">
        <f t="shared" si="3"/>
        <v>3.6003383031926193</v>
      </c>
      <c r="L22" s="58">
        <f t="shared" si="3"/>
        <v>2.689032806772247</v>
      </c>
      <c r="M22" s="58">
        <f t="shared" si="3"/>
        <v>2.223793248091291</v>
      </c>
      <c r="N22" s="59">
        <f t="shared" si="3"/>
        <v>2.0436598186942607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9.140625" style="0" customWidth="1"/>
    <col min="2" max="2" width="28.140625" style="0" customWidth="1"/>
    <col min="3" max="16384" width="9.140625" style="0" customWidth="1"/>
  </cols>
  <sheetData>
    <row r="2" ht="15">
      <c r="B2" s="2" t="s">
        <v>7</v>
      </c>
    </row>
    <row r="3" spans="2:6" ht="15">
      <c r="B3" s="10"/>
      <c r="C3" s="11" t="s">
        <v>19</v>
      </c>
      <c r="D3" s="12"/>
      <c r="E3" s="60" t="s">
        <v>78</v>
      </c>
      <c r="F3" s="61"/>
    </row>
    <row r="4" spans="2:6" ht="15">
      <c r="B4" s="10"/>
      <c r="C4" s="62" t="s">
        <v>21</v>
      </c>
      <c r="D4" s="63" t="s">
        <v>45</v>
      </c>
      <c r="E4" s="62" t="s">
        <v>21</v>
      </c>
      <c r="F4" s="63" t="s">
        <v>45</v>
      </c>
    </row>
    <row r="5" spans="2:6" ht="15">
      <c r="B5" s="55" t="s">
        <v>79</v>
      </c>
      <c r="C5" s="64">
        <v>10</v>
      </c>
      <c r="D5" s="65">
        <v>9</v>
      </c>
      <c r="E5" s="64">
        <v>23.1</v>
      </c>
      <c r="F5" s="65">
        <v>20</v>
      </c>
    </row>
    <row r="6" spans="2:6" ht="15">
      <c r="B6" s="49" t="s">
        <v>80</v>
      </c>
      <c r="C6" s="66">
        <v>5.8</v>
      </c>
      <c r="D6" s="67">
        <v>6.3</v>
      </c>
      <c r="E6" s="66">
        <v>11.8</v>
      </c>
      <c r="F6" s="67">
        <v>10.7</v>
      </c>
    </row>
    <row r="7" spans="2:6" ht="15">
      <c r="B7" s="49" t="s">
        <v>81</v>
      </c>
      <c r="C7" s="66">
        <v>10.5</v>
      </c>
      <c r="D7" s="67">
        <v>8.2</v>
      </c>
      <c r="E7" s="66">
        <v>26.2</v>
      </c>
      <c r="F7" s="67">
        <v>18.4</v>
      </c>
    </row>
    <row r="8" spans="2:6" ht="15">
      <c r="B8" s="49" t="s">
        <v>82</v>
      </c>
      <c r="C8" s="66">
        <v>10</v>
      </c>
      <c r="D8" s="67">
        <v>8.8</v>
      </c>
      <c r="E8" s="66">
        <v>13.2</v>
      </c>
      <c r="F8" s="67">
        <v>11.4</v>
      </c>
    </row>
    <row r="9" spans="2:6" ht="15">
      <c r="B9" s="49" t="s">
        <v>83</v>
      </c>
      <c r="C9" s="66">
        <v>7.6</v>
      </c>
      <c r="D9" s="67">
        <v>7.3</v>
      </c>
      <c r="E9" s="66">
        <v>13.5</v>
      </c>
      <c r="F9" s="67">
        <v>12.8</v>
      </c>
    </row>
    <row r="10" spans="2:6" ht="15">
      <c r="B10" s="49" t="s">
        <v>84</v>
      </c>
      <c r="C10" s="66">
        <v>10.6</v>
      </c>
      <c r="D10" s="67">
        <v>9.4</v>
      </c>
      <c r="E10" s="66">
        <v>20.5</v>
      </c>
      <c r="F10" s="67">
        <v>18.4</v>
      </c>
    </row>
    <row r="11" spans="2:6" ht="15">
      <c r="B11" s="49" t="s">
        <v>85</v>
      </c>
      <c r="C11" s="66">
        <v>8.7</v>
      </c>
      <c r="D11" s="67">
        <v>8</v>
      </c>
      <c r="E11" s="66">
        <v>11.2</v>
      </c>
      <c r="F11" s="67">
        <v>9.8</v>
      </c>
    </row>
    <row r="12" spans="2:6" ht="15">
      <c r="B12" s="49" t="s">
        <v>86</v>
      </c>
      <c r="C12" s="66">
        <v>12.8</v>
      </c>
      <c r="D12" s="67">
        <v>9.9</v>
      </c>
      <c r="E12" s="66">
        <v>21.4</v>
      </c>
      <c r="F12" s="67">
        <v>18.1</v>
      </c>
    </row>
    <row r="13" spans="2:6" ht="15">
      <c r="B13" s="49" t="s">
        <v>87</v>
      </c>
      <c r="C13" s="66">
        <v>7.7</v>
      </c>
      <c r="D13" s="67">
        <v>6.5</v>
      </c>
      <c r="E13" s="66">
        <v>15.2</v>
      </c>
      <c r="F13" s="67">
        <v>14.5</v>
      </c>
    </row>
    <row r="14" spans="2:6" ht="15">
      <c r="B14" s="49" t="s">
        <v>88</v>
      </c>
      <c r="C14" s="66">
        <v>10</v>
      </c>
      <c r="D14" s="67">
        <v>8.7</v>
      </c>
      <c r="E14" s="66">
        <v>17.6</v>
      </c>
      <c r="F14" s="67">
        <v>14.4</v>
      </c>
    </row>
    <row r="15" spans="2:6" ht="15">
      <c r="B15" s="49" t="s">
        <v>89</v>
      </c>
      <c r="C15" s="66">
        <v>7.4</v>
      </c>
      <c r="D15" s="67">
        <v>7.1</v>
      </c>
      <c r="E15" s="66">
        <v>16</v>
      </c>
      <c r="F15" s="67">
        <v>14.2</v>
      </c>
    </row>
    <row r="16" spans="2:6" ht="15">
      <c r="B16" s="50" t="s">
        <v>90</v>
      </c>
      <c r="C16" s="68">
        <v>8.1</v>
      </c>
      <c r="D16" s="69">
        <v>7.8</v>
      </c>
      <c r="E16" s="68">
        <v>9.2</v>
      </c>
      <c r="F16" s="69">
        <v>9.2</v>
      </c>
    </row>
    <row r="17" spans="2:6" ht="15">
      <c r="B17" s="26" t="s">
        <v>40</v>
      </c>
      <c r="C17" s="70">
        <f>AVERAGE(C5:C16)</f>
        <v>9.1</v>
      </c>
      <c r="D17" s="71">
        <f>AVERAGE(D5:D16)</f>
        <v>8.083333333333332</v>
      </c>
      <c r="E17" s="70">
        <f>AVERAGE(E5:E16)</f>
        <v>16.575</v>
      </c>
      <c r="F17" s="71">
        <f>AVERAGE(F5:F16)</f>
        <v>14.324999999999998</v>
      </c>
    </row>
    <row r="18" spans="2:6" ht="15">
      <c r="B18" s="36" t="s">
        <v>41</v>
      </c>
      <c r="C18" s="72">
        <f>MAX(C5:C16)</f>
        <v>12.8</v>
      </c>
      <c r="D18" s="73">
        <f>MAX(D5:D16)</f>
        <v>9.9</v>
      </c>
      <c r="E18" s="72">
        <f>MAX(E5:E16)</f>
        <v>26.2</v>
      </c>
      <c r="F18" s="73">
        <f>MAX(F5:F16)</f>
        <v>20</v>
      </c>
    </row>
    <row r="19" spans="2:6" ht="15">
      <c r="B19" s="41" t="s">
        <v>42</v>
      </c>
      <c r="C19" s="74">
        <f>MIN(C5:C16)</f>
        <v>5.8</v>
      </c>
      <c r="D19" s="75">
        <f>MIN(D5:D16)</f>
        <v>6.3</v>
      </c>
      <c r="E19" s="74">
        <f>MIN(E5:E16)</f>
        <v>9.2</v>
      </c>
      <c r="F19" s="75">
        <f>MIN(F5:F16)</f>
        <v>9.2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6"/>
  <sheetViews>
    <sheetView zoomScalePageLayoutView="0" workbookViewId="0" topLeftCell="A20">
      <pane ySplit="5535" topLeftCell="A41" activePane="bottomLeft" state="split"/>
      <selection pane="topLeft" activeCell="M35" sqref="M35"/>
      <selection pane="bottomLeft" activeCell="K43" sqref="K43"/>
    </sheetView>
  </sheetViews>
  <sheetFormatPr defaultColWidth="11.421875" defaultRowHeight="15"/>
  <cols>
    <col min="1" max="2" width="9.140625" style="0" customWidth="1"/>
    <col min="3" max="3" width="16.57421875" style="0" customWidth="1"/>
    <col min="4" max="11" width="6.8515625" style="0" customWidth="1"/>
    <col min="12" max="16384" width="9.140625" style="0" customWidth="1"/>
  </cols>
  <sheetData>
    <row r="2" ht="15">
      <c r="B2" s="2" t="s">
        <v>8</v>
      </c>
    </row>
    <row r="3" spans="2:10" ht="15">
      <c r="B3" s="9" t="s">
        <v>9</v>
      </c>
      <c r="C3" s="3"/>
      <c r="D3" s="3"/>
      <c r="E3" s="3"/>
      <c r="F3" s="3"/>
      <c r="G3" s="3"/>
      <c r="H3" s="3"/>
      <c r="I3" s="3"/>
      <c r="J3" s="3"/>
    </row>
    <row r="4" spans="2:11" ht="12.75" customHeight="1">
      <c r="B4" s="87"/>
      <c r="C4" s="86"/>
      <c r="D4" s="88" t="s">
        <v>91</v>
      </c>
      <c r="E4" s="89"/>
      <c r="F4" s="88" t="s">
        <v>19</v>
      </c>
      <c r="G4" s="89"/>
      <c r="H4" s="88" t="s">
        <v>92</v>
      </c>
      <c r="I4" s="89"/>
      <c r="J4" s="88" t="s">
        <v>93</v>
      </c>
      <c r="K4" s="89"/>
    </row>
    <row r="5" spans="2:11" ht="12.75" customHeight="1">
      <c r="B5" s="76"/>
      <c r="C5" s="76"/>
      <c r="D5" s="78" t="s">
        <v>21</v>
      </c>
      <c r="E5" s="79" t="s">
        <v>45</v>
      </c>
      <c r="F5" s="78" t="s">
        <v>21</v>
      </c>
      <c r="G5" s="79" t="s">
        <v>45</v>
      </c>
      <c r="H5" s="78" t="s">
        <v>21</v>
      </c>
      <c r="I5" s="79" t="s">
        <v>45</v>
      </c>
      <c r="J5" s="90" t="s">
        <v>21</v>
      </c>
      <c r="K5" s="91" t="s">
        <v>45</v>
      </c>
    </row>
    <row r="6" spans="2:11" ht="12.75" customHeight="1">
      <c r="B6" s="92"/>
      <c r="C6" s="77" t="s">
        <v>94</v>
      </c>
      <c r="D6" s="80">
        <v>18.6</v>
      </c>
      <c r="E6" s="81">
        <v>18.9</v>
      </c>
      <c r="F6" s="80">
        <v>7.6</v>
      </c>
      <c r="G6" s="81">
        <v>6.7</v>
      </c>
      <c r="H6" s="80">
        <v>13.6</v>
      </c>
      <c r="I6" s="81">
        <v>13.1</v>
      </c>
      <c r="J6" s="80">
        <v>2.7</v>
      </c>
      <c r="K6" s="81">
        <v>2.5</v>
      </c>
    </row>
    <row r="7" spans="2:11" ht="12.75" customHeight="1">
      <c r="B7" s="93"/>
      <c r="C7" s="94" t="s">
        <v>95</v>
      </c>
      <c r="D7" s="82">
        <v>13.5</v>
      </c>
      <c r="E7" s="83">
        <v>11.9</v>
      </c>
      <c r="F7" s="82">
        <v>5.9</v>
      </c>
      <c r="G7" s="83">
        <v>5.3</v>
      </c>
      <c r="H7" s="82"/>
      <c r="I7" s="83"/>
      <c r="J7" s="82">
        <v>2.6</v>
      </c>
      <c r="K7" s="83">
        <v>2.4</v>
      </c>
    </row>
    <row r="8" spans="2:11" ht="12.75" customHeight="1">
      <c r="B8" s="93"/>
      <c r="C8" s="94" t="s">
        <v>96</v>
      </c>
      <c r="D8" s="82">
        <v>16.7</v>
      </c>
      <c r="E8" s="83">
        <v>14.7</v>
      </c>
      <c r="F8" s="82">
        <v>6.8</v>
      </c>
      <c r="G8" s="83">
        <v>6.1</v>
      </c>
      <c r="H8" s="82">
        <v>15.7</v>
      </c>
      <c r="I8" s="83">
        <v>13.9</v>
      </c>
      <c r="J8" s="82">
        <v>3.1</v>
      </c>
      <c r="K8" s="83">
        <v>2.9</v>
      </c>
    </row>
    <row r="9" spans="2:11" ht="12.75" customHeight="1">
      <c r="B9" s="93"/>
      <c r="C9" s="94" t="s">
        <v>97</v>
      </c>
      <c r="D9" s="82"/>
      <c r="E9" s="83"/>
      <c r="F9" s="82">
        <v>15.5</v>
      </c>
      <c r="G9" s="83">
        <v>11.5</v>
      </c>
      <c r="H9" s="82"/>
      <c r="I9" s="83"/>
      <c r="J9" s="82">
        <v>3.8</v>
      </c>
      <c r="K9" s="83">
        <v>3</v>
      </c>
    </row>
    <row r="10" spans="2:11" ht="12.75" customHeight="1">
      <c r="B10" s="93" t="s">
        <v>98</v>
      </c>
      <c r="C10" s="94" t="s">
        <v>99</v>
      </c>
      <c r="D10" s="82">
        <v>17.3</v>
      </c>
      <c r="E10" s="83">
        <v>13.8</v>
      </c>
      <c r="F10" s="82">
        <v>6.3</v>
      </c>
      <c r="G10" s="83">
        <v>5</v>
      </c>
      <c r="H10" s="82">
        <v>14.1</v>
      </c>
      <c r="I10" s="95">
        <v>11.7</v>
      </c>
      <c r="J10" s="82">
        <v>3.1</v>
      </c>
      <c r="K10" s="83">
        <v>2.5</v>
      </c>
    </row>
    <row r="11" spans="2:11" ht="12.75" customHeight="1">
      <c r="B11" s="93" t="s">
        <v>100</v>
      </c>
      <c r="C11" s="94" t="s">
        <v>101</v>
      </c>
      <c r="D11" s="82">
        <v>73</v>
      </c>
      <c r="E11" s="83">
        <v>53.9</v>
      </c>
      <c r="F11" s="82">
        <v>11.5</v>
      </c>
      <c r="G11" s="83">
        <v>9.5</v>
      </c>
      <c r="H11" s="82"/>
      <c r="I11" s="83"/>
      <c r="J11" s="82">
        <v>3.8</v>
      </c>
      <c r="K11" s="83">
        <v>3.4</v>
      </c>
    </row>
    <row r="12" spans="2:11" ht="12.75" customHeight="1">
      <c r="B12" s="93"/>
      <c r="C12" s="94" t="s">
        <v>102</v>
      </c>
      <c r="D12" s="82">
        <v>15.7</v>
      </c>
      <c r="E12" s="83">
        <v>12.3</v>
      </c>
      <c r="F12" s="82">
        <v>8.2</v>
      </c>
      <c r="G12" s="83">
        <v>6.6</v>
      </c>
      <c r="H12" s="82">
        <v>12.7</v>
      </c>
      <c r="I12" s="83">
        <v>10.3</v>
      </c>
      <c r="J12" s="82">
        <v>2.8</v>
      </c>
      <c r="K12" s="83">
        <v>2.4</v>
      </c>
    </row>
    <row r="13" spans="2:11" ht="12.75" customHeight="1">
      <c r="B13" s="93"/>
      <c r="C13" s="94" t="s">
        <v>103</v>
      </c>
      <c r="D13" s="82">
        <v>19.6</v>
      </c>
      <c r="E13" s="83">
        <v>17</v>
      </c>
      <c r="F13" s="82">
        <v>8.1</v>
      </c>
      <c r="G13" s="83">
        <v>7.2</v>
      </c>
      <c r="H13" s="82">
        <v>18.6</v>
      </c>
      <c r="I13" s="83">
        <v>16.1</v>
      </c>
      <c r="J13" s="82">
        <v>3.3</v>
      </c>
      <c r="K13" s="83">
        <v>3</v>
      </c>
    </row>
    <row r="14" spans="2:11" ht="12.75" customHeight="1">
      <c r="B14" s="93"/>
      <c r="C14" s="94" t="s">
        <v>104</v>
      </c>
      <c r="D14" s="82">
        <v>14.3</v>
      </c>
      <c r="E14" s="83">
        <v>12</v>
      </c>
      <c r="F14" s="82">
        <v>5.7</v>
      </c>
      <c r="G14" s="83">
        <v>5.1</v>
      </c>
      <c r="H14" s="82">
        <v>13.9</v>
      </c>
      <c r="I14" s="83">
        <v>11.8</v>
      </c>
      <c r="J14" s="82">
        <v>1.7</v>
      </c>
      <c r="K14" s="83">
        <v>1.5</v>
      </c>
    </row>
    <row r="15" spans="2:11" ht="12.75" customHeight="1">
      <c r="B15" s="93"/>
      <c r="C15" s="94" t="s">
        <v>105</v>
      </c>
      <c r="D15" s="82">
        <v>15.4</v>
      </c>
      <c r="E15" s="83">
        <v>17.2</v>
      </c>
      <c r="F15" s="82">
        <v>4.7</v>
      </c>
      <c r="G15" s="83">
        <v>4.8</v>
      </c>
      <c r="H15" s="82">
        <v>5.5</v>
      </c>
      <c r="I15" s="83">
        <v>5.5</v>
      </c>
      <c r="J15" s="82">
        <v>1.9</v>
      </c>
      <c r="K15" s="83">
        <v>1.9</v>
      </c>
    </row>
    <row r="16" spans="2:11" ht="12.75" customHeight="1">
      <c r="B16" s="93"/>
      <c r="C16" s="96" t="s">
        <v>106</v>
      </c>
      <c r="D16" s="97">
        <v>62.2</v>
      </c>
      <c r="E16" s="98">
        <v>71.9</v>
      </c>
      <c r="F16" s="97">
        <v>13.7</v>
      </c>
      <c r="G16" s="98">
        <v>11.6</v>
      </c>
      <c r="H16" s="97">
        <v>16.8</v>
      </c>
      <c r="I16" s="98">
        <v>14.1</v>
      </c>
      <c r="J16" s="97">
        <v>5.2</v>
      </c>
      <c r="K16" s="98">
        <v>4.6</v>
      </c>
    </row>
    <row r="17" spans="2:11" s="105" customFormat="1" ht="12.75" customHeight="1">
      <c r="B17" s="102"/>
      <c r="C17" s="101" t="s">
        <v>40</v>
      </c>
      <c r="D17" s="103">
        <f aca="true" t="shared" si="0" ref="D17:K17">AVERAGE(D6:D16)</f>
        <v>26.630000000000003</v>
      </c>
      <c r="E17" s="104">
        <f t="shared" si="0"/>
        <v>24.36</v>
      </c>
      <c r="F17" s="103">
        <f t="shared" si="0"/>
        <v>8.545454545454545</v>
      </c>
      <c r="G17" s="104">
        <f t="shared" si="0"/>
        <v>7.218181818181819</v>
      </c>
      <c r="H17" s="103">
        <f t="shared" si="0"/>
        <v>13.862499999999999</v>
      </c>
      <c r="I17" s="104">
        <f t="shared" si="0"/>
        <v>12.062499999999998</v>
      </c>
      <c r="J17" s="103">
        <f t="shared" si="0"/>
        <v>3.090909090909091</v>
      </c>
      <c r="K17" s="104">
        <f t="shared" si="0"/>
        <v>2.736363636363636</v>
      </c>
    </row>
    <row r="18" spans="2:11" ht="12.75" customHeight="1">
      <c r="B18" s="92"/>
      <c r="C18" s="77" t="s">
        <v>107</v>
      </c>
      <c r="D18" s="80">
        <v>53.6</v>
      </c>
      <c r="E18" s="81"/>
      <c r="F18" s="80">
        <v>11.6</v>
      </c>
      <c r="G18" s="81">
        <v>12.4</v>
      </c>
      <c r="H18" s="80">
        <v>13.8</v>
      </c>
      <c r="I18" s="81">
        <v>16</v>
      </c>
      <c r="J18" s="80">
        <v>3.4</v>
      </c>
      <c r="K18" s="81">
        <v>2.9</v>
      </c>
    </row>
    <row r="19" spans="2:11" ht="12.75" customHeight="1">
      <c r="B19" s="93"/>
      <c r="C19" s="94" t="s">
        <v>108</v>
      </c>
      <c r="D19" s="82">
        <v>63.6</v>
      </c>
      <c r="E19" s="83">
        <v>44.2</v>
      </c>
      <c r="F19" s="82">
        <v>17.7</v>
      </c>
      <c r="G19" s="83">
        <v>15.5</v>
      </c>
      <c r="H19" s="82">
        <v>24</v>
      </c>
      <c r="I19" s="83">
        <v>18.1</v>
      </c>
      <c r="J19" s="84">
        <v>4.4</v>
      </c>
      <c r="K19" s="85">
        <v>4.3</v>
      </c>
    </row>
    <row r="20" spans="2:11" ht="12.75" customHeight="1">
      <c r="B20" s="93"/>
      <c r="C20" s="94" t="s">
        <v>109</v>
      </c>
      <c r="D20" s="82">
        <v>17.5</v>
      </c>
      <c r="E20" s="83">
        <v>18.5</v>
      </c>
      <c r="F20" s="82">
        <v>9.6</v>
      </c>
      <c r="G20" s="83">
        <v>9.7</v>
      </c>
      <c r="H20" s="82">
        <v>9.7</v>
      </c>
      <c r="I20" s="83">
        <v>13.3</v>
      </c>
      <c r="J20" s="84">
        <v>5.4</v>
      </c>
      <c r="K20" s="85">
        <v>5</v>
      </c>
    </row>
    <row r="21" spans="2:11" ht="12.75" customHeight="1">
      <c r="B21" s="93"/>
      <c r="C21" s="94" t="s">
        <v>110</v>
      </c>
      <c r="D21" s="82">
        <v>20.4</v>
      </c>
      <c r="E21" s="83"/>
      <c r="F21" s="82">
        <v>13.2</v>
      </c>
      <c r="G21" s="83">
        <v>11.4</v>
      </c>
      <c r="H21" s="82">
        <v>7.3</v>
      </c>
      <c r="I21" s="83">
        <v>11.5</v>
      </c>
      <c r="J21" s="82">
        <v>4.2</v>
      </c>
      <c r="K21" s="83">
        <v>3.6</v>
      </c>
    </row>
    <row r="22" spans="2:11" ht="12.75" customHeight="1">
      <c r="B22" s="93" t="s">
        <v>111</v>
      </c>
      <c r="C22" s="94" t="s">
        <v>112</v>
      </c>
      <c r="D22" s="82">
        <v>16.4</v>
      </c>
      <c r="E22" s="83">
        <v>15.2</v>
      </c>
      <c r="F22" s="82">
        <v>7.8</v>
      </c>
      <c r="G22" s="83">
        <v>7.3</v>
      </c>
      <c r="H22" s="82">
        <v>10</v>
      </c>
      <c r="I22" s="83">
        <v>8.9</v>
      </c>
      <c r="J22" s="82">
        <v>3.4</v>
      </c>
      <c r="K22" s="83">
        <v>3.3</v>
      </c>
    </row>
    <row r="23" spans="2:11" ht="12.75" customHeight="1">
      <c r="B23" s="93"/>
      <c r="C23" s="94" t="s">
        <v>113</v>
      </c>
      <c r="D23" s="82">
        <v>25.9</v>
      </c>
      <c r="E23" s="83">
        <v>26.8</v>
      </c>
      <c r="F23" s="82">
        <v>9</v>
      </c>
      <c r="G23" s="83">
        <v>8.5</v>
      </c>
      <c r="H23" s="82">
        <v>11.3</v>
      </c>
      <c r="I23" s="83">
        <v>11.4</v>
      </c>
      <c r="J23" s="82">
        <v>4.3</v>
      </c>
      <c r="K23" s="83">
        <v>4</v>
      </c>
    </row>
    <row r="24" spans="2:11" ht="12.75" customHeight="1">
      <c r="B24" s="93"/>
      <c r="C24" s="94" t="s">
        <v>114</v>
      </c>
      <c r="D24" s="82">
        <v>12.2</v>
      </c>
      <c r="E24" s="83">
        <v>34.3</v>
      </c>
      <c r="F24" s="82">
        <v>10.1</v>
      </c>
      <c r="G24" s="83">
        <v>9.8</v>
      </c>
      <c r="H24" s="82">
        <v>6.9</v>
      </c>
      <c r="I24" s="83">
        <v>10.9</v>
      </c>
      <c r="J24" s="82">
        <v>3</v>
      </c>
      <c r="K24" s="83">
        <v>2.8</v>
      </c>
    </row>
    <row r="25" spans="2:11" ht="12.75" customHeight="1">
      <c r="B25" s="93"/>
      <c r="C25" s="94" t="s">
        <v>115</v>
      </c>
      <c r="D25" s="82">
        <v>47.6</v>
      </c>
      <c r="E25" s="83">
        <v>39.5</v>
      </c>
      <c r="F25" s="82">
        <v>12.9</v>
      </c>
      <c r="G25" s="83">
        <v>12.2</v>
      </c>
      <c r="H25" s="82">
        <v>18.6</v>
      </c>
      <c r="I25" s="83">
        <v>17.9</v>
      </c>
      <c r="J25" s="82">
        <v>5.2</v>
      </c>
      <c r="K25" s="83">
        <v>4.8</v>
      </c>
    </row>
    <row r="26" spans="2:11" ht="12.75" customHeight="1">
      <c r="B26" s="93"/>
      <c r="C26" s="100" t="s">
        <v>116</v>
      </c>
      <c r="D26" s="97"/>
      <c r="E26" s="98">
        <v>57</v>
      </c>
      <c r="F26" s="97">
        <v>17.2</v>
      </c>
      <c r="G26" s="98">
        <v>13.5</v>
      </c>
      <c r="H26" s="97">
        <v>18.6</v>
      </c>
      <c r="I26" s="98">
        <v>15.4</v>
      </c>
      <c r="J26" s="97">
        <v>3.8</v>
      </c>
      <c r="K26" s="98">
        <v>3.4</v>
      </c>
    </row>
    <row r="27" spans="2:11" ht="12.75" customHeight="1">
      <c r="B27" s="99"/>
      <c r="C27" s="101" t="s">
        <v>40</v>
      </c>
      <c r="D27" s="103">
        <f aca="true" t="shared" si="1" ref="D27:K27">AVERAGE(D18:D26)</f>
        <v>32.15</v>
      </c>
      <c r="E27" s="104">
        <f t="shared" si="1"/>
        <v>33.642857142857146</v>
      </c>
      <c r="F27" s="103">
        <f t="shared" si="1"/>
        <v>12.122222222222222</v>
      </c>
      <c r="G27" s="104">
        <f t="shared" si="1"/>
        <v>11.144444444444442</v>
      </c>
      <c r="H27" s="103">
        <f t="shared" si="1"/>
        <v>13.355555555555554</v>
      </c>
      <c r="I27" s="104">
        <f t="shared" si="1"/>
        <v>13.711111111111116</v>
      </c>
      <c r="J27" s="103">
        <f t="shared" si="1"/>
        <v>4.122222222222223</v>
      </c>
      <c r="K27" s="104">
        <f t="shared" si="1"/>
        <v>3.788888888888889</v>
      </c>
    </row>
    <row r="28" spans="2:11" ht="12.75" customHeight="1">
      <c r="B28" s="92"/>
      <c r="C28" s="77" t="s">
        <v>117</v>
      </c>
      <c r="D28" s="80"/>
      <c r="E28" s="81">
        <v>38.1</v>
      </c>
      <c r="F28" s="80">
        <v>3.2</v>
      </c>
      <c r="G28" s="81">
        <v>3.3</v>
      </c>
      <c r="H28" s="80">
        <v>3.4</v>
      </c>
      <c r="I28" s="81">
        <v>3.4</v>
      </c>
      <c r="J28" s="80">
        <v>1.4</v>
      </c>
      <c r="K28" s="81">
        <v>1.4</v>
      </c>
    </row>
    <row r="29" spans="2:11" ht="12.75" customHeight="1">
      <c r="B29" s="93"/>
      <c r="C29" s="94" t="s">
        <v>118</v>
      </c>
      <c r="D29" s="82">
        <v>45.1</v>
      </c>
      <c r="E29" s="83">
        <v>24.2</v>
      </c>
      <c r="F29" s="82">
        <v>8.3</v>
      </c>
      <c r="G29" s="83">
        <v>7.7</v>
      </c>
      <c r="H29" s="82">
        <v>7.6</v>
      </c>
      <c r="I29" s="83">
        <v>6.5</v>
      </c>
      <c r="J29" s="82">
        <v>3.7</v>
      </c>
      <c r="K29" s="83">
        <v>3.5</v>
      </c>
    </row>
    <row r="30" spans="2:11" ht="12.75" customHeight="1">
      <c r="B30" s="93" t="s">
        <v>119</v>
      </c>
      <c r="C30" s="94" t="s">
        <v>120</v>
      </c>
      <c r="D30" s="82">
        <v>21.5</v>
      </c>
      <c r="E30" s="83">
        <v>15.1</v>
      </c>
      <c r="F30" s="82">
        <v>7.3</v>
      </c>
      <c r="G30" s="83">
        <v>5.5</v>
      </c>
      <c r="H30" s="82">
        <v>8.2</v>
      </c>
      <c r="I30" s="83">
        <v>6.6</v>
      </c>
      <c r="J30" s="82">
        <v>2.1</v>
      </c>
      <c r="K30" s="83">
        <v>1.7</v>
      </c>
    </row>
    <row r="31" spans="2:11" ht="12.75" customHeight="1">
      <c r="B31" s="93" t="s">
        <v>100</v>
      </c>
      <c r="C31" s="94" t="s">
        <v>121</v>
      </c>
      <c r="D31" s="82">
        <v>24.6</v>
      </c>
      <c r="E31" s="83">
        <v>18.4</v>
      </c>
      <c r="F31" s="82">
        <v>3.7</v>
      </c>
      <c r="G31" s="83">
        <v>3</v>
      </c>
      <c r="H31" s="82">
        <v>4.9</v>
      </c>
      <c r="I31" s="83">
        <v>4.2</v>
      </c>
      <c r="J31" s="82">
        <v>1.8</v>
      </c>
      <c r="K31" s="83">
        <v>1.5</v>
      </c>
    </row>
    <row r="32" spans="2:11" ht="12.75" customHeight="1">
      <c r="B32" s="93"/>
      <c r="C32" s="94" t="s">
        <v>122</v>
      </c>
      <c r="D32" s="82">
        <v>42.8</v>
      </c>
      <c r="E32" s="83">
        <v>19.5</v>
      </c>
      <c r="F32" s="82">
        <v>3.8</v>
      </c>
      <c r="G32" s="83">
        <v>3</v>
      </c>
      <c r="H32" s="82">
        <v>4</v>
      </c>
      <c r="I32" s="83">
        <v>3.3</v>
      </c>
      <c r="J32" s="82">
        <v>1.8</v>
      </c>
      <c r="K32" s="83">
        <v>1.4</v>
      </c>
    </row>
    <row r="33" spans="2:11" ht="12.75" customHeight="1">
      <c r="B33" s="93"/>
      <c r="C33" s="94" t="s">
        <v>123</v>
      </c>
      <c r="D33" s="82">
        <v>14.9</v>
      </c>
      <c r="E33" s="83">
        <v>14.1</v>
      </c>
      <c r="F33" s="82">
        <v>4.8</v>
      </c>
      <c r="G33" s="83">
        <v>4.4</v>
      </c>
      <c r="H33" s="82">
        <v>3.9</v>
      </c>
      <c r="I33" s="83">
        <v>3.6</v>
      </c>
      <c r="J33" s="82">
        <v>2.2</v>
      </c>
      <c r="K33" s="83">
        <v>2.1</v>
      </c>
    </row>
    <row r="34" spans="2:11" ht="12.75" customHeight="1">
      <c r="B34" s="93"/>
      <c r="C34" s="106" t="s">
        <v>124</v>
      </c>
      <c r="D34" s="97">
        <v>16.6</v>
      </c>
      <c r="E34" s="98">
        <v>15.7</v>
      </c>
      <c r="F34" s="97">
        <v>7.2</v>
      </c>
      <c r="G34" s="98">
        <v>6.4</v>
      </c>
      <c r="H34" s="97">
        <v>9.1</v>
      </c>
      <c r="I34" s="98">
        <v>8.5</v>
      </c>
      <c r="J34" s="97">
        <v>3.8</v>
      </c>
      <c r="K34" s="98">
        <v>3.3</v>
      </c>
    </row>
    <row r="35" spans="2:11" ht="12.75" customHeight="1">
      <c r="B35" s="99"/>
      <c r="C35" s="101" t="s">
        <v>40</v>
      </c>
      <c r="D35" s="103">
        <f aca="true" t="shared" si="2" ref="D35:K35">AVERAGE(D28:D34)</f>
        <v>27.583333333333332</v>
      </c>
      <c r="E35" s="104">
        <f t="shared" si="2"/>
        <v>20.728571428571424</v>
      </c>
      <c r="F35" s="103">
        <f t="shared" si="2"/>
        <v>5.471428571428572</v>
      </c>
      <c r="G35" s="104">
        <f t="shared" si="2"/>
        <v>4.757142857142857</v>
      </c>
      <c r="H35" s="103">
        <f t="shared" si="2"/>
        <v>5.871428571428572</v>
      </c>
      <c r="I35" s="104">
        <f t="shared" si="2"/>
        <v>5.1571428571428575</v>
      </c>
      <c r="J35" s="103">
        <f t="shared" si="2"/>
        <v>2.4</v>
      </c>
      <c r="K35" s="104">
        <f t="shared" si="2"/>
        <v>2.128571428571429</v>
      </c>
    </row>
    <row r="36" spans="2:11" ht="12.75" customHeight="1">
      <c r="B36" s="92"/>
      <c r="C36" s="77" t="s">
        <v>125</v>
      </c>
      <c r="D36" s="80">
        <v>19.7</v>
      </c>
      <c r="E36" s="81">
        <v>13.3</v>
      </c>
      <c r="F36" s="80">
        <v>6.6</v>
      </c>
      <c r="G36" s="81">
        <v>5.3</v>
      </c>
      <c r="H36" s="80">
        <v>5.3</v>
      </c>
      <c r="I36" s="81">
        <v>4.6</v>
      </c>
      <c r="J36" s="80">
        <v>2.5</v>
      </c>
      <c r="K36" s="81">
        <v>2.3</v>
      </c>
    </row>
    <row r="37" spans="2:11" ht="12.75" customHeight="1">
      <c r="B37" s="93"/>
      <c r="C37" s="94" t="s">
        <v>126</v>
      </c>
      <c r="D37" s="82">
        <v>4.4</v>
      </c>
      <c r="E37" s="83">
        <v>4.2</v>
      </c>
      <c r="F37" s="82">
        <v>3.4</v>
      </c>
      <c r="G37" s="83">
        <v>3.1</v>
      </c>
      <c r="H37" s="82">
        <v>3.2</v>
      </c>
      <c r="I37" s="83">
        <v>2.9</v>
      </c>
      <c r="J37" s="82">
        <v>1.7</v>
      </c>
      <c r="K37" s="83">
        <v>1.6</v>
      </c>
    </row>
    <row r="38" spans="2:11" ht="12.75" customHeight="1">
      <c r="B38" s="93"/>
      <c r="C38" s="94" t="s">
        <v>127</v>
      </c>
      <c r="D38" s="82"/>
      <c r="E38" s="83"/>
      <c r="F38" s="82">
        <v>7.2</v>
      </c>
      <c r="G38" s="83">
        <v>5.6</v>
      </c>
      <c r="H38" s="82">
        <v>7.4</v>
      </c>
      <c r="I38" s="83">
        <v>7.3</v>
      </c>
      <c r="J38" s="82">
        <v>3.5</v>
      </c>
      <c r="K38" s="83">
        <v>3.1</v>
      </c>
    </row>
    <row r="39" spans="2:11" ht="12.75" customHeight="1">
      <c r="B39" s="93"/>
      <c r="C39" s="94" t="s">
        <v>128</v>
      </c>
      <c r="D39" s="82">
        <v>5.5</v>
      </c>
      <c r="E39" s="83">
        <v>5.4</v>
      </c>
      <c r="F39" s="82">
        <v>3.8</v>
      </c>
      <c r="G39" s="83">
        <v>3.7</v>
      </c>
      <c r="H39" s="82">
        <v>5</v>
      </c>
      <c r="I39" s="83">
        <v>4.8</v>
      </c>
      <c r="J39" s="82">
        <v>2.2</v>
      </c>
      <c r="K39" s="83">
        <v>2.1</v>
      </c>
    </row>
    <row r="40" spans="2:11" ht="12.75" customHeight="1">
      <c r="B40" s="93" t="s">
        <v>129</v>
      </c>
      <c r="C40" s="94" t="s">
        <v>130</v>
      </c>
      <c r="D40" s="82">
        <v>10.1</v>
      </c>
      <c r="E40" s="83">
        <v>7.7</v>
      </c>
      <c r="F40" s="82">
        <v>5.4</v>
      </c>
      <c r="G40" s="83">
        <v>4.7</v>
      </c>
      <c r="H40" s="82">
        <v>5.2</v>
      </c>
      <c r="I40" s="83">
        <v>4.5</v>
      </c>
      <c r="J40" s="82">
        <v>3.7</v>
      </c>
      <c r="K40" s="83">
        <v>3.3</v>
      </c>
    </row>
    <row r="41" spans="2:11" ht="12.75" customHeight="1">
      <c r="B41" s="93"/>
      <c r="C41" s="94" t="s">
        <v>131</v>
      </c>
      <c r="D41" s="82">
        <v>20.1</v>
      </c>
      <c r="E41" s="83">
        <v>19.6</v>
      </c>
      <c r="F41" s="82">
        <v>13.2</v>
      </c>
      <c r="G41" s="83">
        <v>13.1</v>
      </c>
      <c r="H41" s="82">
        <v>15.8</v>
      </c>
      <c r="I41" s="83">
        <v>15.1</v>
      </c>
      <c r="J41" s="82">
        <v>7</v>
      </c>
      <c r="K41" s="83">
        <v>6.9</v>
      </c>
    </row>
    <row r="42" spans="2:11" ht="12.75" customHeight="1">
      <c r="B42" s="93"/>
      <c r="C42" s="94" t="s">
        <v>132</v>
      </c>
      <c r="D42" s="82">
        <v>14.3</v>
      </c>
      <c r="E42" s="83">
        <v>13.2</v>
      </c>
      <c r="F42" s="82">
        <v>7.7</v>
      </c>
      <c r="G42" s="83">
        <v>6.8</v>
      </c>
      <c r="H42" s="82">
        <v>7.9</v>
      </c>
      <c r="I42" s="83">
        <v>7.3</v>
      </c>
      <c r="J42" s="82">
        <v>3.5</v>
      </c>
      <c r="K42" s="83">
        <v>3</v>
      </c>
    </row>
    <row r="43" spans="2:11" ht="12.75" customHeight="1">
      <c r="B43" s="93"/>
      <c r="C43" s="94" t="s">
        <v>133</v>
      </c>
      <c r="D43" s="82"/>
      <c r="E43" s="83"/>
      <c r="F43" s="82">
        <v>136.7</v>
      </c>
      <c r="G43" s="83">
        <v>117.1</v>
      </c>
      <c r="H43" s="82">
        <v>196.9</v>
      </c>
      <c r="I43" s="83">
        <v>171.4</v>
      </c>
      <c r="J43" s="82">
        <v>45.3</v>
      </c>
      <c r="K43" s="83">
        <v>43.2</v>
      </c>
    </row>
    <row r="44" spans="2:11" ht="12.75" customHeight="1">
      <c r="B44" s="93"/>
      <c r="C44" s="94" t="s">
        <v>134</v>
      </c>
      <c r="D44" s="82">
        <v>59.8</v>
      </c>
      <c r="E44" s="83">
        <v>59.4</v>
      </c>
      <c r="F44" s="82">
        <v>6.6</v>
      </c>
      <c r="G44" s="83">
        <v>5.3</v>
      </c>
      <c r="H44" s="82">
        <v>9.6</v>
      </c>
      <c r="I44" s="83">
        <v>7.4</v>
      </c>
      <c r="J44" s="82">
        <v>1.6</v>
      </c>
      <c r="K44" s="83">
        <v>1.4</v>
      </c>
    </row>
    <row r="45" spans="2:11" ht="12.75" customHeight="1">
      <c r="B45" s="99"/>
      <c r="C45" s="100" t="s">
        <v>135</v>
      </c>
      <c r="D45" s="97"/>
      <c r="E45" s="98">
        <v>59.3</v>
      </c>
      <c r="F45" s="97">
        <v>6.2</v>
      </c>
      <c r="G45" s="98">
        <v>5.8</v>
      </c>
      <c r="H45" s="97">
        <v>6.4</v>
      </c>
      <c r="I45" s="98">
        <v>5.9</v>
      </c>
      <c r="J45" s="97">
        <v>2.2</v>
      </c>
      <c r="K45" s="98">
        <v>2</v>
      </c>
    </row>
    <row r="46" spans="2:11" ht="15">
      <c r="B46" s="99"/>
      <c r="C46" s="101" t="s">
        <v>40</v>
      </c>
      <c r="D46" s="103">
        <f>AVERAGE(D36:D45)</f>
        <v>19.12857142857143</v>
      </c>
      <c r="E46" s="104">
        <f aca="true" t="shared" si="3" ref="E46:K46">AVERAGE(E36:E45)</f>
        <v>22.762500000000003</v>
      </c>
      <c r="F46" s="103">
        <f t="shared" si="3"/>
        <v>19.68</v>
      </c>
      <c r="G46" s="104">
        <f t="shared" si="3"/>
        <v>17.05</v>
      </c>
      <c r="H46" s="103">
        <f t="shared" si="3"/>
        <v>26.27</v>
      </c>
      <c r="I46" s="104">
        <f t="shared" si="3"/>
        <v>23.12</v>
      </c>
      <c r="J46" s="103">
        <f t="shared" si="3"/>
        <v>7.32</v>
      </c>
      <c r="K46" s="104">
        <f t="shared" si="3"/>
        <v>6.890000000000001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9.140625" style="0" customWidth="1"/>
    <col min="2" max="2" width="19.421875" style="0" customWidth="1"/>
    <col min="3" max="10" width="6.57421875" style="0" customWidth="1"/>
    <col min="11" max="16384" width="9.140625" style="0" customWidth="1"/>
  </cols>
  <sheetData>
    <row r="1" ht="15">
      <c r="B1" s="2" t="s">
        <v>10</v>
      </c>
    </row>
    <row r="2" spans="2:10" ht="15">
      <c r="B2" s="108"/>
      <c r="C2" s="11" t="s">
        <v>136</v>
      </c>
      <c r="D2" s="12"/>
      <c r="E2" s="11" t="s">
        <v>19</v>
      </c>
      <c r="F2" s="12"/>
      <c r="G2" s="13" t="s">
        <v>137</v>
      </c>
      <c r="H2" s="13"/>
      <c r="I2" s="11" t="s">
        <v>93</v>
      </c>
      <c r="J2" s="12"/>
    </row>
    <row r="3" spans="2:10" ht="15">
      <c r="B3" s="47"/>
      <c r="C3" s="109" t="s">
        <v>21</v>
      </c>
      <c r="D3" s="110" t="s">
        <v>45</v>
      </c>
      <c r="E3" s="109" t="s">
        <v>21</v>
      </c>
      <c r="F3" s="110" t="s">
        <v>45</v>
      </c>
      <c r="G3" s="111" t="s">
        <v>21</v>
      </c>
      <c r="H3" s="111" t="s">
        <v>45</v>
      </c>
      <c r="I3" s="109" t="s">
        <v>21</v>
      </c>
      <c r="J3" s="110" t="s">
        <v>45</v>
      </c>
    </row>
    <row r="4" spans="2:10" ht="12.75" customHeight="1">
      <c r="B4" s="55" t="s">
        <v>138</v>
      </c>
      <c r="C4" s="20">
        <v>42</v>
      </c>
      <c r="D4" s="21">
        <v>39.4</v>
      </c>
      <c r="E4" s="20">
        <v>22.1</v>
      </c>
      <c r="F4" s="21">
        <v>20</v>
      </c>
      <c r="G4" s="112">
        <v>28</v>
      </c>
      <c r="H4" s="112">
        <v>25</v>
      </c>
      <c r="I4" s="20">
        <v>8.4</v>
      </c>
      <c r="J4" s="21">
        <v>7.9</v>
      </c>
    </row>
    <row r="5" spans="2:10" ht="12.75" customHeight="1">
      <c r="B5" s="49" t="s">
        <v>139</v>
      </c>
      <c r="C5" s="22">
        <v>55.3</v>
      </c>
      <c r="D5" s="23">
        <v>38.2</v>
      </c>
      <c r="E5" s="22">
        <v>17.9</v>
      </c>
      <c r="F5" s="23">
        <v>12.3</v>
      </c>
      <c r="G5" s="56">
        <v>22</v>
      </c>
      <c r="H5" s="56">
        <v>15.2</v>
      </c>
      <c r="I5" s="113">
        <v>4.6</v>
      </c>
      <c r="J5" s="114">
        <v>3.9</v>
      </c>
    </row>
    <row r="6" spans="2:10" ht="12.75" customHeight="1">
      <c r="B6" s="49" t="s">
        <v>140</v>
      </c>
      <c r="C6" s="22"/>
      <c r="D6" s="23"/>
      <c r="E6" s="22">
        <v>30</v>
      </c>
      <c r="F6" s="23">
        <v>17.8</v>
      </c>
      <c r="G6" s="56">
        <v>63.7</v>
      </c>
      <c r="H6" s="56">
        <v>28.8</v>
      </c>
      <c r="I6" s="113">
        <v>5</v>
      </c>
      <c r="J6" s="114">
        <v>3.9</v>
      </c>
    </row>
    <row r="7" spans="2:10" ht="12.75" customHeight="1">
      <c r="B7" s="49" t="s">
        <v>141</v>
      </c>
      <c r="C7" s="22">
        <v>34</v>
      </c>
      <c r="D7" s="23">
        <v>31.6</v>
      </c>
      <c r="E7" s="22">
        <v>16.3</v>
      </c>
      <c r="F7" s="23">
        <v>14.2</v>
      </c>
      <c r="G7" s="56">
        <v>23.9</v>
      </c>
      <c r="H7" s="56">
        <v>21.7</v>
      </c>
      <c r="I7" s="22">
        <v>6.8</v>
      </c>
      <c r="J7" s="23">
        <v>5.8</v>
      </c>
    </row>
    <row r="8" spans="2:10" ht="12.75" customHeight="1">
      <c r="B8" s="49" t="s">
        <v>142</v>
      </c>
      <c r="C8" s="22"/>
      <c r="D8" s="23">
        <v>65.3</v>
      </c>
      <c r="E8" s="22">
        <v>46</v>
      </c>
      <c r="F8" s="23">
        <v>37.1</v>
      </c>
      <c r="G8" s="56">
        <v>45.2</v>
      </c>
      <c r="H8" s="56">
        <v>35.8</v>
      </c>
      <c r="I8" s="22">
        <v>13.4</v>
      </c>
      <c r="J8" s="23">
        <v>11.3</v>
      </c>
    </row>
    <row r="9" spans="2:10" ht="12.75" customHeight="1">
      <c r="B9" s="49" t="s">
        <v>143</v>
      </c>
      <c r="C9" s="22">
        <v>52.7</v>
      </c>
      <c r="D9" s="23">
        <v>35.6</v>
      </c>
      <c r="E9" s="22">
        <v>11</v>
      </c>
      <c r="F9" s="23">
        <v>8.8</v>
      </c>
      <c r="G9" s="56">
        <v>15.2</v>
      </c>
      <c r="H9" s="56">
        <v>11.1</v>
      </c>
      <c r="I9" s="22">
        <v>3</v>
      </c>
      <c r="J9" s="23">
        <v>2.6</v>
      </c>
    </row>
    <row r="10" spans="2:10" ht="12.75" customHeight="1">
      <c r="B10" s="49" t="s">
        <v>144</v>
      </c>
      <c r="C10" s="22">
        <v>34.8</v>
      </c>
      <c r="D10" s="23">
        <v>28.8</v>
      </c>
      <c r="E10" s="22">
        <v>13.2</v>
      </c>
      <c r="F10" s="23">
        <v>11.2</v>
      </c>
      <c r="G10" s="56">
        <v>16.8</v>
      </c>
      <c r="H10" s="56">
        <v>14.2</v>
      </c>
      <c r="I10" s="22">
        <v>4.5</v>
      </c>
      <c r="J10" s="23">
        <v>4.3</v>
      </c>
    </row>
    <row r="11" spans="2:10" ht="12.75" customHeight="1">
      <c r="B11" s="49" t="s">
        <v>145</v>
      </c>
      <c r="C11" s="22">
        <v>36.7</v>
      </c>
      <c r="D11" s="23">
        <v>22.3</v>
      </c>
      <c r="E11" s="22">
        <v>16.5</v>
      </c>
      <c r="F11" s="23">
        <v>10.8</v>
      </c>
      <c r="G11" s="56">
        <v>18.6</v>
      </c>
      <c r="H11" s="56">
        <v>11.9</v>
      </c>
      <c r="I11" s="22">
        <v>6.1</v>
      </c>
      <c r="J11" s="23">
        <v>4.2</v>
      </c>
    </row>
    <row r="12" spans="2:10" ht="12.75" customHeight="1">
      <c r="B12" s="49" t="s">
        <v>146</v>
      </c>
      <c r="C12" s="22">
        <v>72.7</v>
      </c>
      <c r="D12" s="23">
        <v>52.7</v>
      </c>
      <c r="E12" s="22">
        <v>25.7</v>
      </c>
      <c r="F12" s="23">
        <v>21.1</v>
      </c>
      <c r="G12" s="56">
        <v>37.8</v>
      </c>
      <c r="H12" s="56">
        <v>29.6</v>
      </c>
      <c r="I12" s="22">
        <v>8.8</v>
      </c>
      <c r="J12" s="23">
        <v>7.6</v>
      </c>
    </row>
    <row r="13" spans="2:10" ht="12.75" customHeight="1">
      <c r="B13" s="115" t="s">
        <v>147</v>
      </c>
      <c r="C13" s="116">
        <f aca="true" t="shared" si="0" ref="C13:J13">AVERAGE(C4:C12)</f>
        <v>46.885714285714286</v>
      </c>
      <c r="D13" s="117">
        <f t="shared" si="0"/>
        <v>39.2375</v>
      </c>
      <c r="E13" s="116">
        <f t="shared" si="0"/>
        <v>22.077777777777776</v>
      </c>
      <c r="F13" s="117">
        <f t="shared" si="0"/>
        <v>17.033333333333335</v>
      </c>
      <c r="G13" s="118">
        <f t="shared" si="0"/>
        <v>30.133333333333333</v>
      </c>
      <c r="H13" s="118">
        <f t="shared" si="0"/>
        <v>21.477777777777774</v>
      </c>
      <c r="I13" s="116">
        <f t="shared" si="0"/>
        <v>6.733333333333334</v>
      </c>
      <c r="J13" s="117">
        <f t="shared" si="0"/>
        <v>5.722222222222222</v>
      </c>
    </row>
    <row r="14" spans="2:10" ht="12.75" customHeight="1">
      <c r="B14" s="55" t="s">
        <v>148</v>
      </c>
      <c r="C14" s="20"/>
      <c r="D14" s="21"/>
      <c r="E14" s="20">
        <v>13.1</v>
      </c>
      <c r="F14" s="21">
        <v>10.9</v>
      </c>
      <c r="G14" s="112">
        <v>14.1</v>
      </c>
      <c r="H14" s="112">
        <v>10.2</v>
      </c>
      <c r="I14" s="20">
        <v>4.5</v>
      </c>
      <c r="J14" s="21">
        <v>3.9</v>
      </c>
    </row>
    <row r="15" spans="2:10" ht="12.75" customHeight="1">
      <c r="B15" s="49" t="s">
        <v>149</v>
      </c>
      <c r="C15" s="22">
        <v>46.9</v>
      </c>
      <c r="D15" s="23">
        <v>30.4</v>
      </c>
      <c r="E15" s="22">
        <v>9.2</v>
      </c>
      <c r="F15" s="23">
        <v>7</v>
      </c>
      <c r="G15" s="56">
        <v>11.2</v>
      </c>
      <c r="H15" s="56">
        <v>8.8</v>
      </c>
      <c r="I15" s="22">
        <v>2.9</v>
      </c>
      <c r="J15" s="23">
        <v>2.5</v>
      </c>
    </row>
    <row r="16" spans="2:10" ht="12.75" customHeight="1">
      <c r="B16" s="49" t="s">
        <v>150</v>
      </c>
      <c r="C16" s="22">
        <v>30.9</v>
      </c>
      <c r="D16" s="23">
        <v>26.2</v>
      </c>
      <c r="E16" s="22">
        <v>8.1</v>
      </c>
      <c r="F16" s="23">
        <v>7.2</v>
      </c>
      <c r="G16" s="56">
        <v>11.1</v>
      </c>
      <c r="H16" s="56">
        <v>9</v>
      </c>
      <c r="I16" s="22">
        <v>3.2</v>
      </c>
      <c r="J16" s="23">
        <v>2.5</v>
      </c>
    </row>
    <row r="17" spans="2:10" ht="12.75" customHeight="1">
      <c r="B17" s="49" t="s">
        <v>151</v>
      </c>
      <c r="C17" s="22"/>
      <c r="D17" s="23">
        <v>23.1</v>
      </c>
      <c r="E17" s="22">
        <v>10.6</v>
      </c>
      <c r="F17" s="23">
        <v>5.5</v>
      </c>
      <c r="G17" s="56">
        <v>13.1</v>
      </c>
      <c r="H17" s="56">
        <v>6.2</v>
      </c>
      <c r="I17" s="22">
        <v>2.3</v>
      </c>
      <c r="J17" s="23">
        <v>1.9</v>
      </c>
    </row>
    <row r="18" spans="2:10" ht="12.75" customHeight="1">
      <c r="B18" s="49" t="s">
        <v>152</v>
      </c>
      <c r="C18" s="22">
        <v>34.7</v>
      </c>
      <c r="D18" s="23">
        <v>23.3</v>
      </c>
      <c r="E18" s="22">
        <v>6.9</v>
      </c>
      <c r="F18" s="23">
        <v>5.4</v>
      </c>
      <c r="G18" s="56">
        <v>9.8</v>
      </c>
      <c r="H18" s="56">
        <v>7.6</v>
      </c>
      <c r="I18" s="22">
        <v>2.2</v>
      </c>
      <c r="J18" s="23">
        <v>1.9</v>
      </c>
    </row>
    <row r="19" spans="2:10" ht="12.75" customHeight="1">
      <c r="B19" s="49" t="s">
        <v>153</v>
      </c>
      <c r="C19" s="22">
        <v>60.4</v>
      </c>
      <c r="D19" s="23">
        <v>27.8</v>
      </c>
      <c r="E19" s="22">
        <v>6.4</v>
      </c>
      <c r="F19" s="23">
        <v>4.6</v>
      </c>
      <c r="G19" s="56">
        <v>6.4</v>
      </c>
      <c r="H19" s="56">
        <v>5</v>
      </c>
      <c r="I19" s="22">
        <v>1.5</v>
      </c>
      <c r="J19" s="23">
        <v>1.3</v>
      </c>
    </row>
    <row r="20" spans="2:10" ht="12.75" customHeight="1">
      <c r="B20" s="49" t="s">
        <v>154</v>
      </c>
      <c r="C20" s="22">
        <v>72.7</v>
      </c>
      <c r="D20" s="23">
        <v>54.1</v>
      </c>
      <c r="E20" s="22">
        <v>8.2</v>
      </c>
      <c r="F20" s="23">
        <v>6.5</v>
      </c>
      <c r="G20" s="56">
        <v>8.5</v>
      </c>
      <c r="H20" s="56">
        <v>7.1</v>
      </c>
      <c r="I20" s="22">
        <v>2.8</v>
      </c>
      <c r="J20" s="23">
        <v>2.3</v>
      </c>
    </row>
    <row r="21" spans="2:10" ht="12.75" customHeight="1">
      <c r="B21" s="49" t="s">
        <v>155</v>
      </c>
      <c r="C21" s="22">
        <v>61.6</v>
      </c>
      <c r="D21" s="23">
        <v>46.5</v>
      </c>
      <c r="E21" s="22">
        <v>12.8</v>
      </c>
      <c r="F21" s="23">
        <v>11.3</v>
      </c>
      <c r="G21" s="56">
        <v>13.3</v>
      </c>
      <c r="H21" s="56">
        <v>11.6</v>
      </c>
      <c r="I21" s="22">
        <v>5.4</v>
      </c>
      <c r="J21" s="23">
        <v>4.5</v>
      </c>
    </row>
    <row r="22" spans="2:10" ht="12.75" customHeight="1">
      <c r="B22" s="115" t="s">
        <v>156</v>
      </c>
      <c r="C22" s="116">
        <f aca="true" t="shared" si="1" ref="C22:J22">AVERAGE(C14:C21)</f>
        <v>51.20000000000001</v>
      </c>
      <c r="D22" s="117">
        <f t="shared" si="1"/>
        <v>33.05714285714286</v>
      </c>
      <c r="E22" s="116">
        <f t="shared" si="1"/>
        <v>9.4125</v>
      </c>
      <c r="F22" s="117">
        <f t="shared" si="1"/>
        <v>7.300000000000001</v>
      </c>
      <c r="G22" s="118">
        <f t="shared" si="1"/>
        <v>10.9375</v>
      </c>
      <c r="H22" s="118">
        <f t="shared" si="1"/>
        <v>8.1875</v>
      </c>
      <c r="I22" s="116">
        <f t="shared" si="1"/>
        <v>3.1000000000000005</v>
      </c>
      <c r="J22" s="117">
        <f t="shared" si="1"/>
        <v>2.6</v>
      </c>
    </row>
    <row r="23" spans="2:10" ht="12.75" customHeight="1">
      <c r="B23" s="55" t="s">
        <v>157</v>
      </c>
      <c r="C23" s="20">
        <v>24.1</v>
      </c>
      <c r="D23" s="21">
        <v>23.8</v>
      </c>
      <c r="E23" s="20">
        <v>9.1</v>
      </c>
      <c r="F23" s="21">
        <v>8.5</v>
      </c>
      <c r="G23" s="112">
        <v>11.8</v>
      </c>
      <c r="H23" s="112">
        <v>10.8</v>
      </c>
      <c r="I23" s="20">
        <v>3.2</v>
      </c>
      <c r="J23" s="21">
        <v>2.9</v>
      </c>
    </row>
    <row r="24" spans="2:10" ht="12.75" customHeight="1">
      <c r="B24" s="49" t="s">
        <v>158</v>
      </c>
      <c r="C24" s="22">
        <v>42.3</v>
      </c>
      <c r="D24" s="23">
        <v>38.6</v>
      </c>
      <c r="E24" s="22">
        <v>18.8</v>
      </c>
      <c r="F24" s="23">
        <v>15.5</v>
      </c>
      <c r="G24" s="56">
        <v>24.7</v>
      </c>
      <c r="H24" s="56">
        <v>20.4</v>
      </c>
      <c r="I24" s="22">
        <v>10.6</v>
      </c>
      <c r="J24" s="23">
        <v>8.7</v>
      </c>
    </row>
    <row r="25" spans="2:10" ht="12.75" customHeight="1">
      <c r="B25" s="49" t="s">
        <v>159</v>
      </c>
      <c r="C25" s="22">
        <v>23</v>
      </c>
      <c r="D25" s="23">
        <v>23</v>
      </c>
      <c r="E25" s="22">
        <v>8</v>
      </c>
      <c r="F25" s="23">
        <v>7.8</v>
      </c>
      <c r="G25" s="56">
        <v>11.4</v>
      </c>
      <c r="H25" s="56">
        <v>11.8</v>
      </c>
      <c r="I25" s="22">
        <v>3.6</v>
      </c>
      <c r="J25" s="23">
        <v>3.6</v>
      </c>
    </row>
    <row r="26" spans="2:10" ht="12.75" customHeight="1">
      <c r="B26" s="49" t="s">
        <v>160</v>
      </c>
      <c r="C26" s="22">
        <v>44.8</v>
      </c>
      <c r="D26" s="23">
        <v>37.3</v>
      </c>
      <c r="E26" s="22">
        <v>13.9</v>
      </c>
      <c r="F26" s="23">
        <v>10.4</v>
      </c>
      <c r="G26" s="56">
        <v>58.8</v>
      </c>
      <c r="H26" s="56">
        <v>12</v>
      </c>
      <c r="I26" s="22">
        <v>2</v>
      </c>
      <c r="J26" s="23">
        <v>1.9</v>
      </c>
    </row>
    <row r="27" spans="2:10" ht="12.75" customHeight="1">
      <c r="B27" s="49" t="s">
        <v>161</v>
      </c>
      <c r="C27" s="22">
        <v>21</v>
      </c>
      <c r="D27" s="23">
        <v>19.9</v>
      </c>
      <c r="E27" s="22">
        <v>12.6</v>
      </c>
      <c r="F27" s="23">
        <v>12</v>
      </c>
      <c r="G27" s="56">
        <v>15</v>
      </c>
      <c r="H27" s="56">
        <v>12.9</v>
      </c>
      <c r="I27" s="22">
        <v>4.6</v>
      </c>
      <c r="J27" s="23">
        <v>4.2</v>
      </c>
    </row>
    <row r="28" spans="2:10" ht="12.75" customHeight="1">
      <c r="B28" s="49" t="s">
        <v>162</v>
      </c>
      <c r="C28" s="22"/>
      <c r="D28" s="23">
        <v>50.9</v>
      </c>
      <c r="E28" s="22">
        <v>8.2</v>
      </c>
      <c r="F28" s="23">
        <v>6.2</v>
      </c>
      <c r="G28" s="56">
        <v>6.7</v>
      </c>
      <c r="H28" s="56">
        <v>4.9</v>
      </c>
      <c r="I28" s="22">
        <v>1.8</v>
      </c>
      <c r="J28" s="23">
        <v>1.4</v>
      </c>
    </row>
    <row r="29" spans="2:10" ht="12.75" customHeight="1">
      <c r="B29" s="49" t="s">
        <v>163</v>
      </c>
      <c r="C29" s="22"/>
      <c r="D29" s="23"/>
      <c r="E29" s="22">
        <v>24.5</v>
      </c>
      <c r="F29" s="23">
        <v>20</v>
      </c>
      <c r="G29" s="56">
        <v>32.4</v>
      </c>
      <c r="H29" s="56">
        <v>26.5</v>
      </c>
      <c r="I29" s="22">
        <v>7.4</v>
      </c>
      <c r="J29" s="23">
        <v>6.3</v>
      </c>
    </row>
    <row r="30" spans="2:10" ht="12.75" customHeight="1">
      <c r="B30" s="115" t="s">
        <v>164</v>
      </c>
      <c r="C30" s="116">
        <f aca="true" t="shared" si="2" ref="C30:J30">AVERAGE(C23:C29)</f>
        <v>31.04</v>
      </c>
      <c r="D30" s="117">
        <f t="shared" si="2"/>
        <v>32.25</v>
      </c>
      <c r="E30" s="116">
        <f t="shared" si="2"/>
        <v>13.585714285714285</v>
      </c>
      <c r="F30" s="117">
        <f t="shared" si="2"/>
        <v>11.485714285714286</v>
      </c>
      <c r="G30" s="118">
        <f t="shared" si="2"/>
        <v>22.971428571428568</v>
      </c>
      <c r="H30" s="118">
        <f t="shared" si="2"/>
        <v>14.185714285714287</v>
      </c>
      <c r="I30" s="116">
        <f t="shared" si="2"/>
        <v>4.742857142857143</v>
      </c>
      <c r="J30" s="117">
        <f t="shared" si="2"/>
        <v>4.142857142857142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2013-10-07T15:00:46Z</dcterms:created>
  <dcterms:modified xsi:type="dcterms:W3CDTF">2019-05-24T19:01:16Z</dcterms:modified>
  <cp:category/>
  <cp:version/>
  <cp:contentType/>
  <cp:contentStatus/>
</cp:coreProperties>
</file>